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90" yWindow="1200" windowWidth="9840" windowHeight="7995" activeTab="3"/>
  </bookViews>
  <sheets>
    <sheet name="外弁1週" sheetId="1" r:id="rId1"/>
    <sheet name="外弁2週" sheetId="2" r:id="rId2"/>
    <sheet name="外弁3週" sheetId="3" r:id="rId3"/>
    <sheet name="外弁4週" sheetId="4" r:id="rId4"/>
  </sheets>
  <externalReferences>
    <externalReference r:id="rId7"/>
  </externalReferences>
  <definedNames>
    <definedName name="CCC">'[1]第1週'!$A$5,'[1]第1週'!$C$5:$E$7,'[1]第1週'!$B$6:$E$13,'[1]第1週'!$B$14:$C$16,'[1]第1週'!$E$14:$E$16,'[1]第1週'!$G$5:$I$5,'[1]第1週'!$F$6:$I$13,'[1]第1週'!$F$14:$G$16,'[1]第1週'!$I$14:$I$16,'[1]第1週'!$J$6:$M$7,'[1]第1週'!$K$8:$K$10,'[1]第1週'!$M$8:$M$10,'[1]第1週'!$K$12:$K$16,'[1]第1週'!$M$12:$M$16,'[1]第1週'!$L$12:$L$13,'[1]第1週'!$N$6:$Q$16,'[1]第1週'!$A$17,'[1]第1週'!$C$17,'[1]第1週'!$D$17:$E$17,'[1]第1週'!$B$18:$E$25,'[1]第1週'!$B$26:$C$28,'[1]第1週'!$G$17:$I$17</definedName>
  </definedNames>
  <calcPr fullCalcOnLoad="1"/>
</workbook>
</file>

<file path=xl/sharedStrings.xml><?xml version="1.0" encoding="utf-8"?>
<sst xmlns="http://schemas.openxmlformats.org/spreadsheetml/2006/main" count="93" uniqueCount="37">
  <si>
    <t>月</t>
  </si>
  <si>
    <t>日</t>
  </si>
  <si>
    <t>（</t>
  </si>
  <si>
    <t>）</t>
  </si>
  <si>
    <t>　　　　どうぞ！＞</t>
  </si>
  <si>
    <t xml:space="preserve">  笑いでNK細胞活性アップ!</t>
  </si>
  <si>
    <t>　NK細胞（ナチュラルキラー細胞）は、ウイルスに感染した細胞や</t>
  </si>
  <si>
    <t>がん細胞を殺傷する強い力を持つことがわかっています。</t>
  </si>
  <si>
    <t>強い悲しみや怒り、緊張の連続などのストレスによって減ることが、</t>
  </si>
  <si>
    <t>知られており、免疫力が下がりやすく、風邪をひきやすいのです。</t>
  </si>
  <si>
    <t>　逆に、笑いはNK細胞を活性化することがわかっています。あまり</t>
  </si>
  <si>
    <t>（</t>
  </si>
  <si>
    <t>まじめになりすぎず、ときには適度な息抜きも必要ですね。</t>
  </si>
  <si>
    <t>）</t>
  </si>
  <si>
    <t>ビタミンCって・・・？</t>
  </si>
  <si>
    <t>ビタミンCは、野菜や果物にたくさん含まれています。</t>
  </si>
  <si>
    <t>不足すると風邪をひきやすくなったりストレスに対する抵抗力がおちます。</t>
  </si>
  <si>
    <t>『よく噛むことの効果』</t>
  </si>
  <si>
    <t>■</t>
  </si>
  <si>
    <r>
      <t>肥満防止　　</t>
    </r>
    <r>
      <rPr>
        <sz val="12"/>
        <rFont val="HG丸ｺﾞｼｯｸM-PRO"/>
        <family val="3"/>
      </rPr>
      <t>（よく噛んで、ゆっくり食べるので適量で満腹感をえられる）</t>
    </r>
  </si>
  <si>
    <t>■</t>
  </si>
  <si>
    <r>
      <t>虫歯を防ぐ　</t>
    </r>
    <r>
      <rPr>
        <sz val="12"/>
        <rFont val="HG丸ｺﾞｼｯｸM-PRO"/>
        <family val="3"/>
      </rPr>
      <t>（唾液の働きによって、虫歯菌が活性化しにくくなる）　</t>
    </r>
    <r>
      <rPr>
        <sz val="12"/>
        <rFont val="HGS創英角ﾎﾟｯﾌﾟ体"/>
        <family val="3"/>
      </rPr>
      <t>　　　</t>
    </r>
  </si>
  <si>
    <t>■</t>
  </si>
  <si>
    <t>脳を活発にして、記憶力アップ</t>
  </si>
  <si>
    <t>■</t>
  </si>
  <si>
    <t>消化・吸収をよくする</t>
  </si>
  <si>
    <t>ビタミンC</t>
  </si>
  <si>
    <t>ピーマンやレモンなど野菜や果物に多く含まれます。</t>
  </si>
  <si>
    <t>熱や光に弱く水に溶けやすい性質があるため新鮮なうちに使うのがポイントです</t>
  </si>
  <si>
    <t>★　ストレス対策</t>
  </si>
  <si>
    <t>★　貧血予防</t>
  </si>
  <si>
    <t>★　免疫力を高める</t>
  </si>
  <si>
    <t>★　美白・美肌を保つ</t>
  </si>
  <si>
    <t>★　生活習慣病対策</t>
  </si>
  <si>
    <t>★　骨粗しょう症対策</t>
  </si>
  <si>
    <t>（</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</si>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</sst>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 "/>
    <numFmt numFmtId="179" formatCode="0;[Red]0"/>
    <numFmt numFmtId="180" formatCode="0.00_ "/>
    <numFmt numFmtId="181" formatCode="0.000_ "/>
    <numFmt numFmtId="182" formatCode="0.0000_ "/>
    <numFmt numFmtId="183" formatCode="0.00000_ "/>
    <numFmt numFmtId="184" formatCode="0.000000_ "/>
    <numFmt numFmtId="185" formatCode="0.0000000_ "/>
    <numFmt numFmtId="186" formatCode="0.000"/>
    <numFmt numFmtId="187" formatCode="0.0000"/>
    <numFmt numFmtId="188" formatCode="0.00000"/>
    <numFmt numFmtId="189" formatCode="d&quot;日&quot;\(aaa\)"/>
    <numFmt numFmtId="190" formatCode="m\,d&quot;日&quot;\(aaa\)"/>
    <numFmt numFmtId="191" formatCode="m&quot;月&quot;d&quot;日&quot;\(aaa\)"/>
    <numFmt numFmtId="192" formatCode="mmm\-yyyy"/>
    <numFmt numFmtId="193" formatCode="m"/>
    <numFmt numFmtId="194" formatCode="d"/>
    <numFmt numFmtId="195" formatCode="aaa"/>
    <numFmt numFmtId="196" formatCode="0_);[Red]\(0\)"/>
  </numFmts>
  <fonts count="3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9"/>
      <name val="HG丸ｺﾞｼｯｸM-PRO"/>
      <family val="3"/>
    </font>
    <font>
      <sz val="11"/>
      <name val="HG丸ｺﾞｼｯｸM-PRO"/>
      <family val="3"/>
    </font>
    <font>
      <sz val="16"/>
      <color indexed="9"/>
      <name val="HG丸ｺﾞｼｯｸM-PRO"/>
      <family val="3"/>
    </font>
    <font>
      <sz val="16"/>
      <name val="HG丸ｺﾞｼｯｸM-PRO"/>
      <family val="3"/>
    </font>
    <font>
      <sz val="14"/>
      <name val="HG丸ｺﾞｼｯｸM-PRO"/>
      <family val="3"/>
    </font>
    <font>
      <sz val="10"/>
      <name val="HG丸ｺﾞｼｯｸM-PRO"/>
      <family val="3"/>
    </font>
    <font>
      <sz val="15"/>
      <name val="HGS創英角ﾎﾟｯﾌﾟ体"/>
      <family val="3"/>
    </font>
    <font>
      <b/>
      <sz val="10"/>
      <name val="HGS創英角ﾎﾟｯﾌﾟ体"/>
      <family val="3"/>
    </font>
    <font>
      <sz val="10"/>
      <name val="HGS創英角ﾎﾟｯﾌﾟ体"/>
      <family val="3"/>
    </font>
    <font>
      <sz val="14"/>
      <name val="HGS創英角ﾎﾟｯﾌﾟ体"/>
      <family val="3"/>
    </font>
    <font>
      <sz val="12"/>
      <name val="HG丸ｺﾞｼｯｸM-PRO"/>
      <family val="3"/>
    </font>
    <font>
      <sz val="11"/>
      <name val="HGS創英角ﾎﾟｯﾌﾟ体"/>
      <family val="3"/>
    </font>
    <font>
      <sz val="16"/>
      <name val="HGS創英角ﾎﾟｯﾌﾟ体"/>
      <family val="3"/>
    </font>
    <font>
      <u val="single"/>
      <sz val="11"/>
      <name val="HG丸ｺﾞｼｯｸM-PRO"/>
      <family val="3"/>
    </font>
    <font>
      <sz val="11"/>
      <name val="HGSｺﾞｼｯｸE"/>
      <family val="3"/>
    </font>
    <font>
      <sz val="12"/>
      <name val="HGS創英角ﾎﾟｯﾌﾟ体"/>
      <family val="3"/>
    </font>
    <font>
      <b/>
      <sz val="14"/>
      <name val="HGS創英角ﾎﾟｯﾌﾟ体"/>
      <family val="3"/>
    </font>
    <font>
      <sz val="13"/>
      <name val="HG丸ｺﾞｼｯｸM-PRO"/>
      <family val="3"/>
    </font>
    <font>
      <b/>
      <u val="single"/>
      <sz val="11"/>
      <name val="HG丸ｺﾞｼｯｸM-PRO"/>
      <family val="3"/>
    </font>
    <font>
      <sz val="12"/>
      <name val="HGP創英角ﾎﾟｯﾌﾟ体"/>
      <family val="3"/>
    </font>
    <font>
      <sz val="11"/>
      <name val="HG創英角ﾎﾟｯﾌﾟ体"/>
      <family val="3"/>
    </font>
    <font>
      <sz val="13"/>
      <name val="HGS創英角ﾎﾟｯﾌﾟ体"/>
      <family val="3"/>
    </font>
    <font>
      <b/>
      <sz val="15"/>
      <name val="HGS創英角ﾎﾟｯﾌﾟ体"/>
      <family val="3"/>
    </font>
    <font>
      <sz val="12"/>
      <name val="HGPｺﾞｼｯｸM"/>
      <family val="3"/>
    </font>
    <font>
      <sz val="12"/>
      <name val="HG創英角ﾎﾟｯﾌﾟ体"/>
      <family val="3"/>
    </font>
    <font>
      <sz val="12"/>
      <name val="HGS創英角ｺﾞｼｯｸUB"/>
      <family val="3"/>
    </font>
  </fonts>
  <fills count="2">
    <fill>
      <patternFill/>
    </fill>
    <fill>
      <patternFill patternType="gray125"/>
    </fill>
  </fills>
  <borders count="41">
    <border>
      <left/>
      <right/>
      <top/>
      <bottom/>
      <diagonal/>
    </border>
    <border>
      <left style="medium"/>
      <right style="medium"/>
      <top style="medium"/>
      <bottom>
        <color indexed="63"/>
      </bottom>
    </border>
    <border>
      <left>
        <color indexed="63"/>
      </left>
      <right>
        <color indexed="63"/>
      </right>
      <top style="medium"/>
      <bottom style="thin"/>
    </border>
    <border>
      <left style="thin"/>
      <right>
        <color indexed="63"/>
      </right>
      <top style="medium"/>
      <bottom style="thin"/>
    </border>
    <border>
      <left style="medium"/>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medium"/>
      <top style="thin"/>
      <bottom style="thin"/>
    </border>
    <border>
      <left style="thin"/>
      <right style="medium"/>
      <top>
        <color indexed="63"/>
      </top>
      <bottom>
        <color indexed="63"/>
      </bottom>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color indexed="63"/>
      </top>
      <bottom style="medium"/>
    </border>
    <border>
      <left>
        <color indexed="63"/>
      </left>
      <right style="medium"/>
      <top style="thin"/>
      <bottom style="medium"/>
    </border>
    <border>
      <left>
        <color indexed="63"/>
      </left>
      <right>
        <color indexed="63"/>
      </right>
      <top style="medium"/>
      <bottom>
        <color indexed="63"/>
      </bottom>
    </border>
    <border>
      <left style="thin"/>
      <right style="medium"/>
      <top style="thin"/>
      <bottom>
        <color indexed="63"/>
      </bottom>
    </border>
    <border>
      <left style="thin"/>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style="thin"/>
    </border>
    <border>
      <left style="medium"/>
      <right>
        <color indexed="63"/>
      </right>
      <top>
        <color indexed="63"/>
      </top>
      <bottom style="medium"/>
    </border>
    <border>
      <left>
        <color indexed="63"/>
      </left>
      <right style="thin"/>
      <top>
        <color indexed="63"/>
      </top>
      <bottom style="mediu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cellStyleXfs>
  <cellXfs count="203">
    <xf numFmtId="0" fontId="0" fillId="0" borderId="0" xfId="0" applyAlignment="1">
      <alignment vertical="center"/>
    </xf>
    <xf numFmtId="0" fontId="4" fillId="0" borderId="0" xfId="21" applyFont="1" applyFill="1">
      <alignment/>
      <protection/>
    </xf>
    <xf numFmtId="0" fontId="5" fillId="0" borderId="0" xfId="21" applyFont="1">
      <alignment/>
      <protection/>
    </xf>
    <xf numFmtId="0" fontId="5" fillId="0" borderId="0" xfId="22" applyFont="1">
      <alignment/>
      <protection/>
    </xf>
    <xf numFmtId="0" fontId="6" fillId="0" borderId="0" xfId="21" applyFont="1">
      <alignment/>
      <protection/>
    </xf>
    <xf numFmtId="0" fontId="7" fillId="0" borderId="0" xfId="21" applyFont="1">
      <alignment/>
      <protection/>
    </xf>
    <xf numFmtId="0" fontId="7" fillId="0" borderId="0" xfId="22" applyFont="1">
      <alignment/>
      <protection/>
    </xf>
    <xf numFmtId="0" fontId="4" fillId="0" borderId="0" xfId="21" applyFont="1">
      <alignment/>
      <protection/>
    </xf>
    <xf numFmtId="191" fontId="5" fillId="0" borderId="0" xfId="21" applyNumberFormat="1" applyFont="1" applyAlignment="1">
      <alignment vertical="center" textRotation="255"/>
      <protection/>
    </xf>
    <xf numFmtId="191" fontId="5" fillId="0" borderId="1" xfId="22" applyNumberFormat="1" applyFont="1" applyBorder="1" applyAlignment="1">
      <alignment vertical="center" textRotation="255"/>
      <protection/>
    </xf>
    <xf numFmtId="0" fontId="8" fillId="0" borderId="2" xfId="21" applyFont="1" applyBorder="1">
      <alignment/>
      <protection/>
    </xf>
    <xf numFmtId="0" fontId="8" fillId="0" borderId="3" xfId="21" applyFont="1" applyBorder="1">
      <alignment/>
      <protection/>
    </xf>
    <xf numFmtId="191" fontId="5" fillId="0" borderId="1" xfId="21" applyNumberFormat="1" applyFont="1" applyBorder="1" applyAlignment="1">
      <alignment vertical="center" textRotation="255"/>
      <protection/>
    </xf>
    <xf numFmtId="191" fontId="5" fillId="0" borderId="4" xfId="22" applyNumberFormat="1" applyFont="1" applyBorder="1" applyAlignment="1">
      <alignment vertical="center" textRotation="255"/>
      <protection/>
    </xf>
    <xf numFmtId="0" fontId="5" fillId="0" borderId="0" xfId="21" applyFont="1" applyBorder="1" applyAlignment="1">
      <alignment horizontal="left"/>
      <protection/>
    </xf>
    <xf numFmtId="0" fontId="5" fillId="0" borderId="5" xfId="21" applyFont="1" applyBorder="1" applyAlignment="1">
      <alignment horizontal="left"/>
      <protection/>
    </xf>
    <xf numFmtId="0" fontId="5" fillId="0" borderId="6" xfId="21" applyFont="1" applyBorder="1">
      <alignment/>
      <protection/>
    </xf>
    <xf numFmtId="0" fontId="5" fillId="0" borderId="0" xfId="21" applyFont="1" applyBorder="1">
      <alignment/>
      <protection/>
    </xf>
    <xf numFmtId="0" fontId="5" fillId="0" borderId="5" xfId="21" applyFont="1" applyBorder="1">
      <alignment/>
      <protection/>
    </xf>
    <xf numFmtId="0" fontId="5" fillId="0" borderId="4" xfId="22" applyFont="1" applyBorder="1" applyAlignment="1">
      <alignment/>
      <protection/>
    </xf>
    <xf numFmtId="193" fontId="5" fillId="0" borderId="4" xfId="22" applyNumberFormat="1" applyFont="1" applyBorder="1" applyAlignment="1">
      <alignment horizontal="center" vertical="center"/>
      <protection/>
    </xf>
    <xf numFmtId="0" fontId="5" fillId="0" borderId="7" xfId="22" applyFont="1" applyBorder="1">
      <alignment/>
      <protection/>
    </xf>
    <xf numFmtId="0" fontId="5" fillId="0" borderId="8" xfId="22" applyFont="1" applyBorder="1">
      <alignment/>
      <protection/>
    </xf>
    <xf numFmtId="0" fontId="5" fillId="0" borderId="0" xfId="22" applyFont="1" applyBorder="1">
      <alignment/>
      <protection/>
    </xf>
    <xf numFmtId="0" fontId="5" fillId="0" borderId="9" xfId="22" applyFont="1" applyBorder="1">
      <alignment/>
      <protection/>
    </xf>
    <xf numFmtId="193" fontId="5" fillId="0" borderId="4" xfId="22" applyNumberFormat="1" applyFont="1" applyBorder="1" applyAlignment="1">
      <alignment horizontal="center"/>
      <protection/>
    </xf>
    <xf numFmtId="0" fontId="5" fillId="0" borderId="6" xfId="22" applyFont="1" applyBorder="1">
      <alignment/>
      <protection/>
    </xf>
    <xf numFmtId="194" fontId="5" fillId="0" borderId="4" xfId="22" applyNumberFormat="1" applyFont="1" applyBorder="1" applyAlignment="1">
      <alignment vertical="center" textRotation="255"/>
      <protection/>
    </xf>
    <xf numFmtId="194" fontId="5" fillId="0" borderId="4" xfId="22" applyNumberFormat="1" applyFont="1" applyBorder="1" applyAlignment="1">
      <alignment horizontal="center"/>
      <protection/>
    </xf>
    <xf numFmtId="195" fontId="9" fillId="0" borderId="4" xfId="22" applyNumberFormat="1" applyFont="1" applyBorder="1" applyAlignment="1">
      <alignment horizontal="center" vertical="center"/>
      <protection/>
    </xf>
    <xf numFmtId="0" fontId="5" fillId="0" borderId="10" xfId="21" applyFont="1" applyBorder="1">
      <alignment/>
      <protection/>
    </xf>
    <xf numFmtId="195" fontId="5" fillId="0" borderId="4" xfId="22" applyNumberFormat="1" applyFont="1" applyBorder="1" applyAlignment="1">
      <alignment horizontal="center"/>
      <protection/>
    </xf>
    <xf numFmtId="0" fontId="5" fillId="0" borderId="11" xfId="22" applyFont="1" applyBorder="1">
      <alignment/>
      <protection/>
    </xf>
    <xf numFmtId="194" fontId="5" fillId="0" borderId="4" xfId="22" applyNumberFormat="1" applyFont="1" applyBorder="1" applyAlignment="1">
      <alignment horizontal="center" vertical="center" textRotation="255"/>
      <protection/>
    </xf>
    <xf numFmtId="0" fontId="5" fillId="0" borderId="12" xfId="22" applyFont="1" applyBorder="1">
      <alignment/>
      <protection/>
    </xf>
    <xf numFmtId="191" fontId="5" fillId="0" borderId="13" xfId="22" applyNumberFormat="1" applyFont="1" applyBorder="1" applyAlignment="1">
      <alignment vertical="center" textRotation="255"/>
      <protection/>
    </xf>
    <xf numFmtId="0" fontId="5" fillId="0" borderId="14" xfId="21" applyFont="1" applyBorder="1">
      <alignment/>
      <protection/>
    </xf>
    <xf numFmtId="0" fontId="5" fillId="0" borderId="15" xfId="21" applyFont="1" applyBorder="1">
      <alignment/>
      <protection/>
    </xf>
    <xf numFmtId="0" fontId="5" fillId="0" borderId="16" xfId="22" applyFont="1" applyBorder="1">
      <alignment/>
      <protection/>
    </xf>
    <xf numFmtId="0" fontId="5" fillId="0" borderId="17" xfId="22" applyFont="1" applyBorder="1">
      <alignment/>
      <protection/>
    </xf>
    <xf numFmtId="0" fontId="5" fillId="0" borderId="13" xfId="22" applyFont="1" applyBorder="1" applyAlignment="1">
      <alignment/>
      <protection/>
    </xf>
    <xf numFmtId="0" fontId="5" fillId="0" borderId="18" xfId="21" applyFont="1" applyBorder="1">
      <alignment/>
      <protection/>
    </xf>
    <xf numFmtId="0" fontId="5" fillId="0" borderId="19" xfId="22" applyFont="1" applyBorder="1">
      <alignment/>
      <protection/>
    </xf>
    <xf numFmtId="0" fontId="8" fillId="0" borderId="20" xfId="21" applyFont="1" applyBorder="1">
      <alignment/>
      <protection/>
    </xf>
    <xf numFmtId="191" fontId="5" fillId="0" borderId="4" xfId="21" applyNumberFormat="1" applyFont="1" applyBorder="1" applyAlignment="1">
      <alignment vertical="center" textRotation="255"/>
      <protection/>
    </xf>
    <xf numFmtId="193" fontId="5" fillId="0" borderId="4" xfId="22" applyNumberFormat="1" applyFont="1" applyBorder="1" applyAlignment="1">
      <alignment vertical="center" textRotation="255"/>
      <protection/>
    </xf>
    <xf numFmtId="0" fontId="5" fillId="0" borderId="21" xfId="22" applyFont="1" applyBorder="1">
      <alignment/>
      <protection/>
    </xf>
    <xf numFmtId="191" fontId="5" fillId="0" borderId="13" xfId="21" applyNumberFormat="1" applyFont="1" applyBorder="1" applyAlignment="1">
      <alignment vertical="center" textRotation="255"/>
      <protection/>
    </xf>
    <xf numFmtId="0" fontId="5" fillId="0" borderId="14" xfId="22" applyFont="1" applyBorder="1">
      <alignment/>
      <protection/>
    </xf>
    <xf numFmtId="0" fontId="5" fillId="0" borderId="22" xfId="22" applyFont="1" applyBorder="1">
      <alignment/>
      <protection/>
    </xf>
    <xf numFmtId="0" fontId="5" fillId="0" borderId="18" xfId="22" applyFont="1" applyBorder="1">
      <alignment/>
      <protection/>
    </xf>
    <xf numFmtId="191" fontId="5" fillId="0" borderId="23" xfId="21" applyNumberFormat="1" applyFont="1" applyBorder="1" applyAlignment="1">
      <alignment vertical="center" textRotation="255"/>
      <protection/>
    </xf>
    <xf numFmtId="0" fontId="5" fillId="0" borderId="20" xfId="21" applyFont="1" applyBorder="1">
      <alignment/>
      <protection/>
    </xf>
    <xf numFmtId="0" fontId="5" fillId="0" borderId="24" xfId="21" applyFont="1" applyBorder="1">
      <alignment/>
      <protection/>
    </xf>
    <xf numFmtId="191" fontId="5" fillId="0" borderId="25" xfId="21" applyNumberFormat="1" applyFont="1" applyBorder="1" applyAlignment="1">
      <alignment vertical="center" textRotation="255"/>
      <protection/>
    </xf>
    <xf numFmtId="0" fontId="10" fillId="0" borderId="0" xfId="22" applyFont="1" applyFill="1" applyBorder="1" applyAlignment="1">
      <alignment horizontal="left" vertical="center"/>
      <protection/>
    </xf>
    <xf numFmtId="0" fontId="11" fillId="0" borderId="0" xfId="22" applyFont="1" applyFill="1" applyBorder="1" applyAlignment="1">
      <alignment/>
      <protection/>
    </xf>
    <xf numFmtId="0" fontId="12" fillId="0" borderId="0" xfId="22" applyFont="1" applyFill="1" applyBorder="1" applyAlignment="1">
      <alignment horizontal="center" vertical="center"/>
      <protection/>
    </xf>
    <xf numFmtId="0" fontId="9" fillId="0" borderId="0" xfId="22" applyFont="1" applyBorder="1" applyAlignment="1">
      <alignment horizontal="center"/>
      <protection/>
    </xf>
    <xf numFmtId="0" fontId="12" fillId="0" borderId="0" xfId="22" applyFont="1" applyBorder="1" applyAlignment="1">
      <alignment horizontal="center" vertical="center"/>
      <protection/>
    </xf>
    <xf numFmtId="0" fontId="13" fillId="0" borderId="0" xfId="22" applyFont="1" applyBorder="1" applyAlignment="1">
      <alignment horizontal="center" vertical="center"/>
      <protection/>
    </xf>
    <xf numFmtId="0" fontId="13" fillId="0" borderId="0" xfId="22" applyFont="1" applyFill="1" applyBorder="1" applyAlignment="1">
      <alignment horizontal="center" vertical="center"/>
      <protection/>
    </xf>
    <xf numFmtId="0" fontId="13" fillId="0" borderId="5" xfId="22" applyFont="1" applyBorder="1" applyAlignment="1">
      <alignment horizontal="center" vertical="center"/>
      <protection/>
    </xf>
    <xf numFmtId="0" fontId="14" fillId="0" borderId="0" xfId="22" applyFont="1" applyBorder="1">
      <alignment/>
      <protection/>
    </xf>
    <xf numFmtId="0" fontId="14" fillId="0" borderId="0" xfId="22" applyFont="1" applyBorder="1" applyAlignment="1">
      <alignment vertical="center"/>
      <protection/>
    </xf>
    <xf numFmtId="0" fontId="0" fillId="0" borderId="0" xfId="22" applyFont="1" applyBorder="1" applyAlignment="1">
      <alignment vertical="center"/>
      <protection/>
    </xf>
    <xf numFmtId="0" fontId="5" fillId="0" borderId="0" xfId="22" applyFont="1" applyBorder="1" applyAlignment="1">
      <alignment/>
      <protection/>
    </xf>
    <xf numFmtId="0" fontId="5" fillId="0" borderId="5" xfId="22" applyFont="1" applyBorder="1" applyAlignment="1">
      <alignment/>
      <protection/>
    </xf>
    <xf numFmtId="0" fontId="5" fillId="0" borderId="26" xfId="22" applyFont="1" applyBorder="1">
      <alignment/>
      <protection/>
    </xf>
    <xf numFmtId="0" fontId="15" fillId="0" borderId="25" xfId="22" applyFont="1" applyFill="1" applyBorder="1" applyAlignment="1">
      <alignment/>
      <protection/>
    </xf>
    <xf numFmtId="0" fontId="15" fillId="0" borderId="0" xfId="22" applyFont="1" applyBorder="1" applyAlignment="1">
      <alignment vertical="center"/>
      <protection/>
    </xf>
    <xf numFmtId="0" fontId="5" fillId="0" borderId="0" xfId="22" applyFont="1" applyBorder="1" applyAlignment="1">
      <alignment horizontal="left"/>
      <protection/>
    </xf>
    <xf numFmtId="0" fontId="16" fillId="0" borderId="0" xfId="22" applyFont="1" applyBorder="1" applyAlignment="1">
      <alignment horizontal="right" vertical="center"/>
      <protection/>
    </xf>
    <xf numFmtId="0" fontId="17" fillId="0" borderId="0" xfId="22" applyFont="1" applyBorder="1" applyAlignment="1">
      <alignment/>
      <protection/>
    </xf>
    <xf numFmtId="0" fontId="15" fillId="0" borderId="0" xfId="22" applyFont="1" applyFill="1" applyBorder="1">
      <alignment/>
      <protection/>
    </xf>
    <xf numFmtId="0" fontId="14" fillId="0" borderId="0" xfId="22" applyFont="1" applyFill="1" applyBorder="1" applyAlignment="1">
      <alignment vertical="center"/>
      <protection/>
    </xf>
    <xf numFmtId="0" fontId="0" fillId="0" borderId="0" xfId="22" applyFont="1" applyFill="1" applyBorder="1">
      <alignment/>
      <protection/>
    </xf>
    <xf numFmtId="56" fontId="5" fillId="0" borderId="0" xfId="22" applyNumberFormat="1" applyFont="1" applyBorder="1" applyAlignment="1">
      <alignment/>
      <protection/>
    </xf>
    <xf numFmtId="0" fontId="18" fillId="0" borderId="5" xfId="22" applyFont="1" applyBorder="1" applyAlignment="1">
      <alignment/>
      <protection/>
    </xf>
    <xf numFmtId="0" fontId="5" fillId="0" borderId="27" xfId="22" applyFont="1" applyBorder="1">
      <alignment/>
      <protection/>
    </xf>
    <xf numFmtId="0" fontId="5" fillId="0" borderId="28" xfId="22" applyFont="1" applyBorder="1">
      <alignment/>
      <protection/>
    </xf>
    <xf numFmtId="56" fontId="14" fillId="0" borderId="0" xfId="22" applyNumberFormat="1" applyFont="1" applyBorder="1" applyAlignment="1">
      <alignment horizontal="left"/>
      <protection/>
    </xf>
    <xf numFmtId="56" fontId="14" fillId="0" borderId="0" xfId="22" applyNumberFormat="1" applyFont="1" applyBorder="1" applyAlignment="1">
      <alignment horizontal="left" vertical="center"/>
      <protection/>
    </xf>
    <xf numFmtId="56" fontId="5" fillId="0" borderId="0" xfId="22" applyNumberFormat="1" applyFont="1" applyFill="1" applyBorder="1" applyAlignment="1">
      <alignment horizontal="left"/>
      <protection/>
    </xf>
    <xf numFmtId="194" fontId="5" fillId="0" borderId="4" xfId="22" applyNumberFormat="1" applyFont="1" applyBorder="1" applyAlignment="1">
      <alignment horizontal="center" vertical="center"/>
      <protection/>
    </xf>
    <xf numFmtId="56" fontId="19" fillId="0" borderId="0" xfId="22" applyNumberFormat="1" applyFont="1" applyBorder="1" applyAlignment="1">
      <alignment horizontal="left"/>
      <protection/>
    </xf>
    <xf numFmtId="0" fontId="19" fillId="0" borderId="0" xfId="22" applyFont="1" applyBorder="1" applyAlignment="1">
      <alignment horizontal="left" vertical="center"/>
      <protection/>
    </xf>
    <xf numFmtId="0" fontId="19" fillId="0" borderId="0" xfId="22" applyFont="1" applyBorder="1" applyAlignment="1">
      <alignment/>
      <protection/>
    </xf>
    <xf numFmtId="0" fontId="19" fillId="0" borderId="0" xfId="22" applyFont="1" applyBorder="1">
      <alignment/>
      <protection/>
    </xf>
    <xf numFmtId="0" fontId="14" fillId="0" borderId="0" xfId="22" applyFont="1" applyFill="1" applyBorder="1">
      <alignment/>
      <protection/>
    </xf>
    <xf numFmtId="0" fontId="0" fillId="0" borderId="0" xfId="22" applyFont="1" applyBorder="1" applyAlignment="1">
      <alignment/>
      <protection/>
    </xf>
    <xf numFmtId="56" fontId="5" fillId="0" borderId="0" xfId="22" applyNumberFormat="1" applyFont="1" applyBorder="1" applyAlignment="1">
      <alignment vertical="center"/>
      <protection/>
    </xf>
    <xf numFmtId="0" fontId="5" fillId="0" borderId="0" xfId="22" applyFont="1" applyBorder="1" applyAlignment="1">
      <alignment vertical="center"/>
      <protection/>
    </xf>
    <xf numFmtId="191" fontId="5" fillId="0" borderId="25" xfId="21" applyNumberFormat="1" applyFont="1" applyBorder="1" applyAlignment="1">
      <alignment horizontal="right" vertical="center" textRotation="255"/>
      <protection/>
    </xf>
    <xf numFmtId="191" fontId="5" fillId="0" borderId="29" xfId="21" applyNumberFormat="1" applyFont="1" applyBorder="1" applyAlignment="1">
      <alignment vertical="center" textRotation="255"/>
      <protection/>
    </xf>
    <xf numFmtId="0" fontId="5" fillId="0" borderId="30" xfId="21" applyFont="1" applyBorder="1">
      <alignment/>
      <protection/>
    </xf>
    <xf numFmtId="0" fontId="5" fillId="0" borderId="31" xfId="21" applyFont="1" applyBorder="1">
      <alignment/>
      <protection/>
    </xf>
    <xf numFmtId="0" fontId="4" fillId="0" borderId="0" xfId="21" applyFont="1" applyFill="1" applyAlignment="1">
      <alignment horizontal="center"/>
      <protection/>
    </xf>
    <xf numFmtId="0" fontId="6" fillId="0" borderId="0" xfId="21" applyFont="1" applyAlignment="1">
      <alignment horizontal="center"/>
      <protection/>
    </xf>
    <xf numFmtId="0" fontId="4" fillId="0" borderId="0" xfId="21" applyFont="1" applyAlignment="1">
      <alignment horizontal="center"/>
      <protection/>
    </xf>
    <xf numFmtId="191" fontId="5" fillId="0" borderId="0" xfId="21" applyNumberFormat="1" applyFont="1" applyAlignment="1">
      <alignment horizontal="center" vertical="center" textRotation="255"/>
      <protection/>
    </xf>
    <xf numFmtId="191" fontId="5" fillId="0" borderId="1" xfId="22" applyNumberFormat="1" applyFont="1" applyBorder="1" applyAlignment="1">
      <alignment horizontal="center" vertical="center" textRotation="255"/>
      <protection/>
    </xf>
    <xf numFmtId="191" fontId="5" fillId="0" borderId="4" xfId="22" applyNumberFormat="1" applyFont="1" applyBorder="1" applyAlignment="1">
      <alignment horizontal="center" vertical="center" textRotation="255"/>
      <protection/>
    </xf>
    <xf numFmtId="0" fontId="5" fillId="0" borderId="26" xfId="22" applyFont="1" applyBorder="1" applyAlignment="1">
      <alignment/>
      <protection/>
    </xf>
    <xf numFmtId="0" fontId="5" fillId="0" borderId="32" xfId="22" applyFont="1" applyBorder="1" applyAlignment="1">
      <alignment/>
      <protection/>
    </xf>
    <xf numFmtId="0" fontId="5" fillId="0" borderId="4" xfId="22" applyFont="1" applyBorder="1" applyAlignment="1">
      <alignment horizontal="center"/>
      <protection/>
    </xf>
    <xf numFmtId="0" fontId="5" fillId="0" borderId="27" xfId="22" applyFont="1" applyBorder="1" applyAlignment="1">
      <alignment/>
      <protection/>
    </xf>
    <xf numFmtId="0" fontId="5" fillId="0" borderId="33" xfId="22" applyFont="1" applyBorder="1" applyAlignment="1">
      <alignment/>
      <protection/>
    </xf>
    <xf numFmtId="0" fontId="5" fillId="0" borderId="34" xfId="22" applyFont="1" applyBorder="1">
      <alignment/>
      <protection/>
    </xf>
    <xf numFmtId="191" fontId="5" fillId="0" borderId="13" xfId="22" applyNumberFormat="1" applyFont="1" applyBorder="1" applyAlignment="1">
      <alignment horizontal="center" vertical="center" textRotation="255"/>
      <protection/>
    </xf>
    <xf numFmtId="0" fontId="5" fillId="0" borderId="13" xfId="22" applyFont="1" applyBorder="1" applyAlignment="1">
      <alignment horizontal="center"/>
      <protection/>
    </xf>
    <xf numFmtId="0" fontId="20" fillId="0" borderId="0" xfId="22" applyFont="1" applyBorder="1" applyAlignment="1">
      <alignment vertical="center"/>
      <protection/>
    </xf>
    <xf numFmtId="0" fontId="19" fillId="0" borderId="0" xfId="22" applyFont="1" applyFill="1" applyBorder="1" applyAlignment="1">
      <alignment/>
      <protection/>
    </xf>
    <xf numFmtId="0" fontId="14" fillId="0" borderId="0" xfId="22" applyFont="1" applyFill="1" applyBorder="1" applyAlignment="1">
      <alignment/>
      <protection/>
    </xf>
    <xf numFmtId="0" fontId="15" fillId="0" borderId="0" xfId="22" applyFont="1" applyBorder="1" applyAlignment="1">
      <alignment/>
      <protection/>
    </xf>
    <xf numFmtId="0" fontId="14" fillId="0" borderId="0" xfId="22" applyFont="1" applyAlignment="1">
      <alignment/>
      <protection/>
    </xf>
    <xf numFmtId="0" fontId="21" fillId="0" borderId="0" xfId="22" applyFont="1" applyBorder="1">
      <alignment/>
      <protection/>
    </xf>
    <xf numFmtId="56" fontId="22" fillId="0" borderId="0" xfId="22" applyNumberFormat="1" applyFont="1" applyBorder="1" applyAlignment="1">
      <alignment/>
      <protection/>
    </xf>
    <xf numFmtId="0" fontId="22" fillId="0" borderId="0" xfId="22" applyFont="1" applyBorder="1" applyAlignment="1">
      <alignment/>
      <protection/>
    </xf>
    <xf numFmtId="0" fontId="14" fillId="0" borderId="0" xfId="22" applyFont="1" applyBorder="1" applyAlignment="1">
      <alignment/>
      <protection/>
    </xf>
    <xf numFmtId="0" fontId="0" fillId="0" borderId="0" xfId="22" applyAlignment="1">
      <alignment/>
      <protection/>
    </xf>
    <xf numFmtId="0" fontId="23" fillId="0" borderId="0" xfId="22" applyFont="1" applyBorder="1" applyAlignment="1">
      <alignment horizontal="right"/>
      <protection/>
    </xf>
    <xf numFmtId="0" fontId="9" fillId="0" borderId="0" xfId="22" applyFont="1" applyBorder="1">
      <alignment/>
      <protection/>
    </xf>
    <xf numFmtId="0" fontId="24" fillId="0" borderId="0" xfId="22" applyFont="1" applyAlignment="1">
      <alignment/>
      <protection/>
    </xf>
    <xf numFmtId="0" fontId="25" fillId="0" borderId="0" xfId="22" applyFont="1" applyFill="1" applyBorder="1">
      <alignment/>
      <protection/>
    </xf>
    <xf numFmtId="0" fontId="5" fillId="0" borderId="0" xfId="22" applyFont="1" applyAlignment="1">
      <alignment horizontal="center"/>
      <protection/>
    </xf>
    <xf numFmtId="193" fontId="5" fillId="0" borderId="4" xfId="22" applyNumberFormat="1" applyFont="1" applyBorder="1" applyAlignment="1">
      <alignment horizontal="center" vertical="top"/>
      <protection/>
    </xf>
    <xf numFmtId="0" fontId="26" fillId="0" borderId="0" xfId="22" applyFont="1" applyFill="1" applyBorder="1">
      <alignment/>
      <protection/>
    </xf>
    <xf numFmtId="0" fontId="0" fillId="0" borderId="0" xfId="22" applyFill="1" applyBorder="1" applyAlignment="1">
      <alignment horizontal="left" vertical="center"/>
      <protection/>
    </xf>
    <xf numFmtId="0" fontId="0" fillId="0" borderId="0" xfId="22" applyBorder="1" applyAlignment="1">
      <alignment horizontal="left" vertical="center"/>
      <protection/>
    </xf>
    <xf numFmtId="0" fontId="0" fillId="0" borderId="5" xfId="22" applyBorder="1" applyAlignment="1">
      <alignment horizontal="center" vertical="center"/>
      <protection/>
    </xf>
    <xf numFmtId="0" fontId="0" fillId="0" borderId="0" xfId="22" applyBorder="1" applyAlignment="1">
      <alignment vertical="top"/>
      <protection/>
    </xf>
    <xf numFmtId="0" fontId="25" fillId="0" borderId="0" xfId="22" applyFont="1" applyBorder="1">
      <alignment/>
      <protection/>
    </xf>
    <xf numFmtId="0" fontId="0" fillId="0" borderId="0" xfId="22" applyFont="1" applyBorder="1" applyAlignment="1">
      <alignment horizontal="right" vertical="center"/>
      <protection/>
    </xf>
    <xf numFmtId="0" fontId="19" fillId="0" borderId="25" xfId="22" applyFont="1" applyBorder="1" applyAlignment="1">
      <alignment horizontal="right"/>
      <protection/>
    </xf>
    <xf numFmtId="0" fontId="19" fillId="0" borderId="0" xfId="22" applyFont="1" applyBorder="1" applyAlignment="1">
      <alignment horizontal="left"/>
      <protection/>
    </xf>
    <xf numFmtId="0" fontId="27" fillId="0" borderId="0" xfId="22" applyFont="1" applyBorder="1" applyAlignment="1">
      <alignment/>
      <protection/>
    </xf>
    <xf numFmtId="0" fontId="19" fillId="0" borderId="0" xfId="22" applyFont="1" applyBorder="1" applyAlignment="1">
      <alignment horizontal="right"/>
      <protection/>
    </xf>
    <xf numFmtId="0" fontId="23" fillId="0" borderId="0" xfId="22" applyFont="1" applyBorder="1" applyAlignment="1">
      <alignment/>
      <protection/>
    </xf>
    <xf numFmtId="56" fontId="23" fillId="0" borderId="0" xfId="22" applyNumberFormat="1" applyFont="1" applyBorder="1" applyAlignment="1">
      <alignment/>
      <protection/>
    </xf>
    <xf numFmtId="0" fontId="0" fillId="0" borderId="5" xfId="22" applyBorder="1" applyAlignment="1">
      <alignment/>
      <protection/>
    </xf>
    <xf numFmtId="0" fontId="23" fillId="0" borderId="5" xfId="22" applyFont="1" applyBorder="1" applyAlignment="1">
      <alignment/>
      <protection/>
    </xf>
    <xf numFmtId="0" fontId="19" fillId="0" borderId="0" xfId="22" applyFont="1" applyFill="1" applyBorder="1">
      <alignment/>
      <protection/>
    </xf>
    <xf numFmtId="0" fontId="23" fillId="0" borderId="0" xfId="22" applyFont="1" applyBorder="1">
      <alignment/>
      <protection/>
    </xf>
    <xf numFmtId="0" fontId="23" fillId="0" borderId="5" xfId="22" applyFont="1" applyBorder="1">
      <alignment/>
      <protection/>
    </xf>
    <xf numFmtId="0" fontId="19" fillId="0" borderId="0" xfId="22" applyFont="1" applyBorder="1" applyAlignment="1">
      <alignment vertical="top"/>
      <protection/>
    </xf>
    <xf numFmtId="0" fontId="15" fillId="0" borderId="0" xfId="22" applyFont="1" applyFill="1" applyBorder="1" applyAlignment="1">
      <alignment/>
      <protection/>
    </xf>
    <xf numFmtId="0" fontId="20" fillId="0" borderId="0" xfId="22" applyFont="1" applyBorder="1">
      <alignment/>
      <protection/>
    </xf>
    <xf numFmtId="0" fontId="0" fillId="0" borderId="0" xfId="22" applyAlignment="1">
      <alignment vertical="top"/>
      <protection/>
    </xf>
    <xf numFmtId="0" fontId="0" fillId="0" borderId="0" xfId="22" applyAlignment="1">
      <alignment vertical="center"/>
      <protection/>
    </xf>
    <xf numFmtId="0" fontId="26" fillId="0" borderId="0" xfId="22" applyFont="1" applyBorder="1" applyAlignment="1">
      <alignment horizontal="center" vertical="center"/>
      <protection/>
    </xf>
    <xf numFmtId="0" fontId="0" fillId="0" borderId="0" xfId="22" applyAlignment="1">
      <alignment horizontal="left" vertical="center"/>
      <protection/>
    </xf>
    <xf numFmtId="0" fontId="23" fillId="0" borderId="0" xfId="22" applyFont="1" applyAlignment="1">
      <alignment/>
      <protection/>
    </xf>
    <xf numFmtId="0" fontId="9" fillId="0" borderId="0" xfId="22" applyFont="1" applyAlignment="1">
      <alignment/>
      <protection/>
    </xf>
    <xf numFmtId="0" fontId="5" fillId="0" borderId="0" xfId="22" applyFont="1" applyFill="1" applyBorder="1" applyAlignment="1">
      <alignment/>
      <protection/>
    </xf>
    <xf numFmtId="0" fontId="14" fillId="0" borderId="0" xfId="22" applyFont="1" applyFill="1" applyBorder="1" applyAlignment="1">
      <alignment vertical="top"/>
      <protection/>
    </xf>
    <xf numFmtId="0" fontId="19" fillId="0" borderId="0" xfId="22" applyFont="1" applyFill="1" applyBorder="1" applyAlignment="1">
      <alignment vertical="top"/>
      <protection/>
    </xf>
    <xf numFmtId="0" fontId="28" fillId="0" borderId="0" xfId="22" applyFont="1" applyAlignment="1">
      <alignment/>
      <protection/>
    </xf>
    <xf numFmtId="0" fontId="0" fillId="0" borderId="0" xfId="22" applyFont="1" applyAlignment="1">
      <alignment/>
      <protection/>
    </xf>
    <xf numFmtId="0" fontId="5" fillId="0" borderId="0" xfId="22" applyFont="1" applyFill="1" applyBorder="1" applyAlignment="1">
      <alignment vertical="top"/>
      <protection/>
    </xf>
    <xf numFmtId="0" fontId="15" fillId="0" borderId="0" xfId="22" applyFont="1" applyBorder="1">
      <alignment/>
      <protection/>
    </xf>
    <xf numFmtId="0" fontId="29" fillId="0" borderId="0" xfId="22" applyFont="1" applyBorder="1">
      <alignment/>
      <protection/>
    </xf>
    <xf numFmtId="0" fontId="5" fillId="0" borderId="0" xfId="22" applyFont="1" applyFill="1" applyBorder="1">
      <alignment/>
      <protection/>
    </xf>
    <xf numFmtId="0" fontId="5" fillId="0" borderId="25" xfId="21" applyFont="1" applyBorder="1" applyAlignment="1">
      <alignment horizontal="left"/>
      <protection/>
    </xf>
    <xf numFmtId="0" fontId="5" fillId="0" borderId="25" xfId="21" applyFont="1" applyBorder="1" applyAlignment="1">
      <alignment horizontal="center"/>
      <protection/>
    </xf>
    <xf numFmtId="0" fontId="5" fillId="0" borderId="0" xfId="21" applyFont="1" applyBorder="1" applyAlignment="1">
      <alignment horizontal="center"/>
      <protection/>
    </xf>
    <xf numFmtId="0" fontId="5" fillId="0" borderId="5" xfId="21" applyFont="1" applyBorder="1" applyAlignment="1">
      <alignment horizontal="center"/>
      <protection/>
    </xf>
    <xf numFmtId="0" fontId="8" fillId="0" borderId="3" xfId="22" applyFont="1" applyBorder="1" applyAlignment="1">
      <alignment horizontal="left"/>
      <protection/>
    </xf>
    <xf numFmtId="0" fontId="8" fillId="0" borderId="35" xfId="22" applyFont="1" applyBorder="1" applyAlignment="1">
      <alignment horizontal="left"/>
      <protection/>
    </xf>
    <xf numFmtId="0" fontId="8" fillId="0" borderId="7" xfId="22" applyFont="1" applyBorder="1" applyAlignment="1">
      <alignment horizontal="center"/>
      <protection/>
    </xf>
    <xf numFmtId="0" fontId="8" fillId="0" borderId="11" xfId="22" applyFont="1" applyBorder="1" applyAlignment="1">
      <alignment horizontal="center"/>
      <protection/>
    </xf>
    <xf numFmtId="0" fontId="5" fillId="0" borderId="27" xfId="22" applyFont="1" applyBorder="1" applyAlignment="1">
      <alignment horizontal="left"/>
      <protection/>
    </xf>
    <xf numFmtId="0" fontId="5" fillId="0" borderId="33" xfId="22" applyFont="1" applyBorder="1" applyAlignment="1">
      <alignment horizontal="left"/>
      <protection/>
    </xf>
    <xf numFmtId="0" fontId="5" fillId="0" borderId="26" xfId="22" applyFont="1" applyBorder="1" applyAlignment="1">
      <alignment horizontal="left"/>
      <protection/>
    </xf>
    <xf numFmtId="0" fontId="5" fillId="0" borderId="32" xfId="22" applyFont="1" applyBorder="1" applyAlignment="1">
      <alignment horizontal="left"/>
      <protection/>
    </xf>
    <xf numFmtId="0" fontId="5" fillId="0" borderId="6" xfId="21" applyFont="1" applyBorder="1" applyAlignment="1">
      <alignment horizontal="left"/>
      <protection/>
    </xf>
    <xf numFmtId="0" fontId="5" fillId="0" borderId="0" xfId="21" applyFont="1" applyBorder="1" applyAlignment="1">
      <alignment horizontal="left"/>
      <protection/>
    </xf>
    <xf numFmtId="0" fontId="5" fillId="0" borderId="5" xfId="21" applyFont="1" applyBorder="1" applyAlignment="1">
      <alignment horizontal="left"/>
      <protection/>
    </xf>
    <xf numFmtId="0" fontId="5" fillId="0" borderId="26" xfId="21" applyFont="1" applyBorder="1" applyAlignment="1">
      <alignment horizontal="left"/>
      <protection/>
    </xf>
    <xf numFmtId="0" fontId="5" fillId="0" borderId="36" xfId="21" applyFont="1" applyBorder="1" applyAlignment="1">
      <alignment horizontal="left"/>
      <protection/>
    </xf>
    <xf numFmtId="0" fontId="5" fillId="0" borderId="37" xfId="21" applyFont="1" applyBorder="1" applyAlignment="1">
      <alignment horizontal="left"/>
      <protection/>
    </xf>
    <xf numFmtId="0" fontId="5" fillId="0" borderId="14" xfId="21" applyFont="1" applyBorder="1" applyAlignment="1">
      <alignment horizontal="left"/>
      <protection/>
    </xf>
    <xf numFmtId="0" fontId="8" fillId="0" borderId="2" xfId="21" applyFont="1" applyBorder="1" applyAlignment="1">
      <alignment horizontal="left"/>
      <protection/>
    </xf>
    <xf numFmtId="0" fontId="8" fillId="0" borderId="38" xfId="21" applyFont="1" applyBorder="1" applyAlignment="1">
      <alignment horizontal="left"/>
      <protection/>
    </xf>
    <xf numFmtId="0" fontId="5" fillId="0" borderId="18" xfId="21" applyFont="1" applyBorder="1" applyAlignment="1">
      <alignment horizontal="left"/>
      <protection/>
    </xf>
    <xf numFmtId="0" fontId="5" fillId="0" borderId="6" xfId="21" applyFont="1" applyBorder="1" applyAlignment="1">
      <alignment horizontal="center"/>
      <protection/>
    </xf>
    <xf numFmtId="0" fontId="5" fillId="0" borderId="18" xfId="21" applyFont="1" applyBorder="1" applyAlignment="1">
      <alignment horizontal="center"/>
      <protection/>
    </xf>
    <xf numFmtId="0" fontId="5" fillId="0" borderId="14" xfId="21" applyFont="1" applyBorder="1" applyAlignment="1">
      <alignment horizontal="center"/>
      <protection/>
    </xf>
    <xf numFmtId="0" fontId="8" fillId="0" borderId="2" xfId="21" applyFont="1" applyBorder="1" applyAlignment="1">
      <alignment horizontal="center"/>
      <protection/>
    </xf>
    <xf numFmtId="0" fontId="8" fillId="0" borderId="38" xfId="21" applyFont="1" applyBorder="1" applyAlignment="1">
      <alignment horizontal="center"/>
      <protection/>
    </xf>
    <xf numFmtId="0" fontId="8" fillId="0" borderId="20" xfId="21" applyFont="1" applyBorder="1" applyAlignment="1">
      <alignment horizontal="left"/>
      <protection/>
    </xf>
    <xf numFmtId="0" fontId="8" fillId="0" borderId="24" xfId="21" applyFont="1" applyBorder="1" applyAlignment="1">
      <alignment horizontal="left"/>
      <protection/>
    </xf>
    <xf numFmtId="0" fontId="5" fillId="0" borderId="39" xfId="21" applyFont="1" applyBorder="1" applyAlignment="1">
      <alignment horizontal="left"/>
      <protection/>
    </xf>
    <xf numFmtId="0" fontId="5" fillId="0" borderId="40" xfId="21" applyFont="1" applyBorder="1" applyAlignment="1">
      <alignment horizontal="left"/>
      <protection/>
    </xf>
    <xf numFmtId="0" fontId="5" fillId="0" borderId="34" xfId="22" applyFont="1" applyBorder="1" applyAlignment="1">
      <alignment horizontal="center"/>
      <protection/>
    </xf>
    <xf numFmtId="0" fontId="5" fillId="0" borderId="11" xfId="22" applyFont="1" applyBorder="1" applyAlignment="1">
      <alignment horizontal="center"/>
      <protection/>
    </xf>
    <xf numFmtId="0" fontId="5" fillId="0" borderId="7" xfId="22" applyFont="1" applyBorder="1" applyAlignment="1">
      <alignment horizontal="center"/>
      <protection/>
    </xf>
    <xf numFmtId="0" fontId="5" fillId="0" borderId="36" xfId="22" applyFont="1" applyBorder="1" applyAlignment="1">
      <alignment horizontal="left"/>
      <protection/>
    </xf>
    <xf numFmtId="0" fontId="5" fillId="0" borderId="30" xfId="22" applyFont="1" applyBorder="1" applyAlignment="1">
      <alignment horizontal="left"/>
      <protection/>
    </xf>
    <xf numFmtId="0" fontId="5" fillId="0" borderId="26" xfId="21" applyFont="1" applyBorder="1" applyAlignment="1">
      <alignment horizontal="center"/>
      <protection/>
    </xf>
    <xf numFmtId="0" fontId="5" fillId="0" borderId="36" xfId="21" applyFont="1" applyBorder="1" applyAlignment="1">
      <alignment horizontal="center"/>
      <protection/>
    </xf>
    <xf numFmtId="0" fontId="5" fillId="0" borderId="37" xfId="21" applyFont="1" applyBorder="1" applyAlignment="1">
      <alignment horizontal="center"/>
      <protection/>
    </xf>
    <xf numFmtId="0" fontId="20" fillId="0" borderId="0" xfId="22" applyFont="1" applyBorder="1" applyAlignment="1">
      <alignment horizontal="lef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Sheet1" xfId="21"/>
    <cellStyle name="標準_献立表4月分（H25）"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0</xdr:row>
      <xdr:rowOff>28575</xdr:rowOff>
    </xdr:from>
    <xdr:to>
      <xdr:col>13</xdr:col>
      <xdr:colOff>904875</xdr:colOff>
      <xdr:row>3</xdr:row>
      <xdr:rowOff>123825</xdr:rowOff>
    </xdr:to>
    <xdr:sp>
      <xdr:nvSpPr>
        <xdr:cNvPr id="1" name="AutoShape 1"/>
        <xdr:cNvSpPr>
          <a:spLocks/>
        </xdr:cNvSpPr>
      </xdr:nvSpPr>
      <xdr:spPr>
        <a:xfrm>
          <a:off x="3343275" y="28575"/>
          <a:ext cx="4772025" cy="628650"/>
        </a:xfrm>
        <a:prstGeom prst="rect"/>
        <a:noFill/>
      </xdr:spPr>
      <xdr:txBody>
        <a:bodyPr fromWordArt="1" wrap="none">
          <a:prstTxWarp prst="textPlain"/>
        </a:bodyPr>
        <a:p>
          <a:pPr algn="ctr"/>
          <a:r>
            <a:rPr sz="36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HG丸ｺﾞｼｯｸM-PRO"/>
              <a:cs typeface="HG丸ｺﾞｼｯｸM-PRO"/>
            </a:rPr>
            <a:t>週間予定献立表</a:t>
          </a:r>
        </a:p>
      </xdr:txBody>
    </xdr:sp>
    <xdr:clientData/>
  </xdr:twoCellAnchor>
  <xdr:twoCellAnchor>
    <xdr:from>
      <xdr:col>17</xdr:col>
      <xdr:colOff>866775</xdr:colOff>
      <xdr:row>0</xdr:row>
      <xdr:rowOff>57150</xdr:rowOff>
    </xdr:from>
    <xdr:to>
      <xdr:col>21</xdr:col>
      <xdr:colOff>409575</xdr:colOff>
      <xdr:row>3</xdr:row>
      <xdr:rowOff>95250</xdr:rowOff>
    </xdr:to>
    <xdr:pic>
      <xdr:nvPicPr>
        <xdr:cNvPr id="2" name="Picture 2"/>
        <xdr:cNvPicPr preferRelativeResize="1">
          <a:picLocks noChangeAspect="1"/>
        </xdr:cNvPicPr>
      </xdr:nvPicPr>
      <xdr:blipFill>
        <a:blip r:embed="rId1"/>
        <a:stretch>
          <a:fillRect/>
        </a:stretch>
      </xdr:blipFill>
      <xdr:spPr>
        <a:xfrm>
          <a:off x="10515600" y="57150"/>
          <a:ext cx="20383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0</xdr:row>
      <xdr:rowOff>0</xdr:rowOff>
    </xdr:from>
    <xdr:to>
      <xdr:col>13</xdr:col>
      <xdr:colOff>914400</xdr:colOff>
      <xdr:row>3</xdr:row>
      <xdr:rowOff>95250</xdr:rowOff>
    </xdr:to>
    <xdr:sp>
      <xdr:nvSpPr>
        <xdr:cNvPr id="1" name="AutoShape 1"/>
        <xdr:cNvSpPr>
          <a:spLocks/>
        </xdr:cNvSpPr>
      </xdr:nvSpPr>
      <xdr:spPr>
        <a:xfrm>
          <a:off x="3352800" y="0"/>
          <a:ext cx="4772025" cy="676275"/>
        </a:xfrm>
        <a:prstGeom prst="rect"/>
        <a:noFill/>
      </xdr:spPr>
      <xdr:txBody>
        <a:bodyPr fromWordArt="1" wrap="none">
          <a:prstTxWarp prst="textPlain"/>
        </a:bodyPr>
        <a:p>
          <a:pPr algn="ctr"/>
          <a:r>
            <a:rPr sz="36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HG丸ｺﾞｼｯｸM-PRO"/>
              <a:cs typeface="HG丸ｺﾞｼｯｸM-PRO"/>
            </a:rPr>
            <a:t>週間予定献立表</a:t>
          </a:r>
        </a:p>
      </xdr:txBody>
    </xdr:sp>
    <xdr:clientData/>
  </xdr:twoCellAnchor>
  <xdr:twoCellAnchor>
    <xdr:from>
      <xdr:col>17</xdr:col>
      <xdr:colOff>923925</xdr:colOff>
      <xdr:row>0</xdr:row>
      <xdr:rowOff>66675</xdr:rowOff>
    </xdr:from>
    <xdr:to>
      <xdr:col>22</xdr:col>
      <xdr:colOff>0</xdr:colOff>
      <xdr:row>3</xdr:row>
      <xdr:rowOff>57150</xdr:rowOff>
    </xdr:to>
    <xdr:pic>
      <xdr:nvPicPr>
        <xdr:cNvPr id="2" name="Picture 2"/>
        <xdr:cNvPicPr preferRelativeResize="1">
          <a:picLocks noChangeAspect="1"/>
        </xdr:cNvPicPr>
      </xdr:nvPicPr>
      <xdr:blipFill>
        <a:blip r:embed="rId1"/>
        <a:stretch>
          <a:fillRect/>
        </a:stretch>
      </xdr:blipFill>
      <xdr:spPr>
        <a:xfrm>
          <a:off x="10572750" y="66675"/>
          <a:ext cx="203835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0</xdr:row>
      <xdr:rowOff>0</xdr:rowOff>
    </xdr:from>
    <xdr:to>
      <xdr:col>13</xdr:col>
      <xdr:colOff>923925</xdr:colOff>
      <xdr:row>3</xdr:row>
      <xdr:rowOff>95250</xdr:rowOff>
    </xdr:to>
    <xdr:sp>
      <xdr:nvSpPr>
        <xdr:cNvPr id="1" name="AutoShape 1"/>
        <xdr:cNvSpPr>
          <a:spLocks/>
        </xdr:cNvSpPr>
      </xdr:nvSpPr>
      <xdr:spPr>
        <a:xfrm>
          <a:off x="3419475" y="0"/>
          <a:ext cx="4772025" cy="676275"/>
        </a:xfrm>
        <a:prstGeom prst="rect"/>
        <a:noFill/>
      </xdr:spPr>
      <xdr:txBody>
        <a:bodyPr fromWordArt="1" wrap="none">
          <a:prstTxWarp prst="textPlain"/>
        </a:bodyPr>
        <a:p>
          <a:pPr algn="ctr"/>
          <a:r>
            <a:rPr sz="36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HG丸ｺﾞｼｯｸM-PRO"/>
              <a:cs typeface="HG丸ｺﾞｼｯｸM-PRO"/>
            </a:rPr>
            <a:t>週間予定献立表</a:t>
          </a:r>
        </a:p>
      </xdr:txBody>
    </xdr:sp>
    <xdr:clientData/>
  </xdr:twoCellAnchor>
  <xdr:twoCellAnchor>
    <xdr:from>
      <xdr:col>17</xdr:col>
      <xdr:colOff>904875</xdr:colOff>
      <xdr:row>0</xdr:row>
      <xdr:rowOff>66675</xdr:rowOff>
    </xdr:from>
    <xdr:to>
      <xdr:col>21</xdr:col>
      <xdr:colOff>447675</xdr:colOff>
      <xdr:row>3</xdr:row>
      <xdr:rowOff>57150</xdr:rowOff>
    </xdr:to>
    <xdr:pic>
      <xdr:nvPicPr>
        <xdr:cNvPr id="2" name="Picture 2"/>
        <xdr:cNvPicPr preferRelativeResize="1">
          <a:picLocks noChangeAspect="1"/>
        </xdr:cNvPicPr>
      </xdr:nvPicPr>
      <xdr:blipFill>
        <a:blip r:embed="rId1"/>
        <a:stretch>
          <a:fillRect/>
        </a:stretch>
      </xdr:blipFill>
      <xdr:spPr>
        <a:xfrm>
          <a:off x="10610850" y="66675"/>
          <a:ext cx="203835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0</xdr:row>
      <xdr:rowOff>0</xdr:rowOff>
    </xdr:from>
    <xdr:to>
      <xdr:col>13</xdr:col>
      <xdr:colOff>923925</xdr:colOff>
      <xdr:row>3</xdr:row>
      <xdr:rowOff>95250</xdr:rowOff>
    </xdr:to>
    <xdr:sp>
      <xdr:nvSpPr>
        <xdr:cNvPr id="1" name="AutoShape 1"/>
        <xdr:cNvSpPr>
          <a:spLocks/>
        </xdr:cNvSpPr>
      </xdr:nvSpPr>
      <xdr:spPr>
        <a:xfrm>
          <a:off x="3362325" y="0"/>
          <a:ext cx="4772025" cy="676275"/>
        </a:xfrm>
        <a:prstGeom prst="rect"/>
        <a:noFill/>
      </xdr:spPr>
      <xdr:txBody>
        <a:bodyPr fromWordArt="1" wrap="none">
          <a:prstTxWarp prst="textPlain"/>
        </a:bodyPr>
        <a:p>
          <a:pPr algn="ctr"/>
          <a:r>
            <a:rPr sz="36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HG丸ｺﾞｼｯｸM-PRO"/>
              <a:cs typeface="HG丸ｺﾞｼｯｸM-PRO"/>
            </a:rPr>
            <a:t>週間予定献立表</a:t>
          </a:r>
        </a:p>
      </xdr:txBody>
    </xdr:sp>
    <xdr:clientData/>
  </xdr:twoCellAnchor>
  <xdr:twoCellAnchor>
    <xdr:from>
      <xdr:col>17</xdr:col>
      <xdr:colOff>904875</xdr:colOff>
      <xdr:row>0</xdr:row>
      <xdr:rowOff>76200</xdr:rowOff>
    </xdr:from>
    <xdr:to>
      <xdr:col>21</xdr:col>
      <xdr:colOff>447675</xdr:colOff>
      <xdr:row>3</xdr:row>
      <xdr:rowOff>66675</xdr:rowOff>
    </xdr:to>
    <xdr:pic>
      <xdr:nvPicPr>
        <xdr:cNvPr id="2" name="Picture 2"/>
        <xdr:cNvPicPr preferRelativeResize="1">
          <a:picLocks noChangeAspect="1"/>
        </xdr:cNvPicPr>
      </xdr:nvPicPr>
      <xdr:blipFill>
        <a:blip r:embed="rId1"/>
        <a:stretch>
          <a:fillRect/>
        </a:stretch>
      </xdr:blipFill>
      <xdr:spPr>
        <a:xfrm>
          <a:off x="10553700" y="76200"/>
          <a:ext cx="2038350" cy="571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shimafood\Desktop\&#29486;&#31435;&#34920;4&#26376;&#20998;&#65288;H2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い方"/>
      <sheetName val="週間予定献立表雛形"/>
      <sheetName val="第1週"/>
      <sheetName val="第2週"/>
      <sheetName val="第3週"/>
      <sheetName val="第4週"/>
      <sheetName val="第5週"/>
      <sheetName val="Sheet2"/>
      <sheetName val="外弁5週"/>
      <sheetName val="中電１週"/>
      <sheetName val="中電2週"/>
      <sheetName val="中電3週"/>
      <sheetName val="中電4週"/>
      <sheetName val="中電5週"/>
      <sheetName val="鋼管１週"/>
      <sheetName val="鋼管2週"/>
      <sheetName val="鋼管3週 "/>
      <sheetName val="鋼管4週"/>
      <sheetName val="鋼管5週"/>
      <sheetName val="中電１週 (simple)"/>
      <sheetName val="中電2週 (simple)"/>
      <sheetName val="中電3週 (simple)"/>
      <sheetName val="中電4週 (simple)"/>
      <sheetName val="中電5週 (simple)"/>
      <sheetName val="鋼管１週 (simple) "/>
      <sheetName val="鋼管2週 (simple)"/>
      <sheetName val="鋼管3週 (simple) "/>
      <sheetName val="鋼管4週 (simple)"/>
      <sheetName val="鋼管5週 (simple) "/>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2">
        <row r="5">
          <cell r="B5" t="str">
            <v>A・</v>
          </cell>
          <cell r="C5" t="str">
            <v>いわしフライ定食</v>
          </cell>
          <cell r="L5" t="str">
            <v>  カレー</v>
          </cell>
          <cell r="S5" t="str">
            <v>A・</v>
          </cell>
          <cell r="T5" t="str">
            <v>鶏空揚定食</v>
          </cell>
          <cell r="W5" t="str">
            <v>B・</v>
          </cell>
          <cell r="X5" t="str">
            <v>白身魚南蛮漬定食</v>
          </cell>
          <cell r="AC5" t="str">
            <v>  カレー</v>
          </cell>
        </row>
        <row r="6">
          <cell r="B6" t="str">
            <v>＜ＤＨＡたっぷりの魚で</v>
          </cell>
          <cell r="J6" t="str">
            <v>カレー</v>
          </cell>
          <cell r="N6" t="str">
            <v>わかめ汁</v>
          </cell>
          <cell r="S6" t="str">
            <v>＜鶏肉は低脂肪で良質の</v>
          </cell>
          <cell r="W6" t="str">
            <v>＜お酢のクエン酸で疲労回復＞</v>
          </cell>
          <cell r="AC6" t="str">
            <v>ポーク</v>
          </cell>
        </row>
        <row r="7">
          <cell r="B7" t="str">
            <v>生活習慣病の予防＞</v>
          </cell>
          <cell r="J7" t="str">
            <v>　　うどん</v>
          </cell>
          <cell r="S7" t="str">
            <v>蛋白質がたっぷり＞</v>
          </cell>
          <cell r="AC7" t="str">
            <v>　カレー</v>
          </cell>
        </row>
        <row r="8">
          <cell r="A8">
            <v>41370</v>
          </cell>
          <cell r="B8" t="str">
            <v>いわししそフライ</v>
          </cell>
          <cell r="K8">
            <v>540</v>
          </cell>
          <cell r="L8" t="str">
            <v>ｶﾛﾘｰ</v>
          </cell>
          <cell r="R8">
            <v>41370</v>
          </cell>
          <cell r="S8" t="str">
            <v>鶏立田揚</v>
          </cell>
          <cell r="W8" t="str">
            <v>カレイ南蛮漬</v>
          </cell>
          <cell r="AC8" t="str">
            <v>ｶﾛﾘｰ</v>
          </cell>
          <cell r="AD8">
            <v>818</v>
          </cell>
        </row>
        <row r="9">
          <cell r="B9" t="str">
            <v>厚焼卵</v>
          </cell>
          <cell r="K9">
            <v>15</v>
          </cell>
          <cell r="L9" t="str">
            <v>脂質</v>
          </cell>
          <cell r="R9" t="str">
            <v>月</v>
          </cell>
          <cell r="S9" t="str">
            <v>ふりかけ</v>
          </cell>
          <cell r="W9" t="str">
            <v>チンジャオロース</v>
          </cell>
          <cell r="AC9" t="str">
            <v>脂質</v>
          </cell>
          <cell r="AD9">
            <v>23.4</v>
          </cell>
        </row>
        <row r="10">
          <cell r="B10" t="str">
            <v>　繊キャベツ</v>
          </cell>
          <cell r="K10">
            <v>6.6</v>
          </cell>
          <cell r="L10" t="str">
            <v>塩分</v>
          </cell>
          <cell r="S10" t="str">
            <v>　繊キャベツ</v>
          </cell>
          <cell r="W10" t="str">
            <v>だし巻卵</v>
          </cell>
          <cell r="AC10" t="str">
            <v>塩分</v>
          </cell>
          <cell r="AD10">
            <v>3.7</v>
          </cell>
        </row>
        <row r="11">
          <cell r="A11">
            <v>41371</v>
          </cell>
          <cell r="B11" t="str">
            <v>煮物（えび好み・大根）</v>
          </cell>
          <cell r="L11" t="str">
            <v>丼　物</v>
          </cell>
          <cell r="R11">
            <v>41375</v>
          </cell>
          <cell r="S11" t="str">
            <v>チンジャオロース</v>
          </cell>
          <cell r="W11" t="str">
            <v>ポテトサラダ</v>
          </cell>
          <cell r="AC11" t="str">
            <v>丼   物</v>
          </cell>
        </row>
        <row r="12">
          <cell r="B12" t="str">
            <v>れんこんつくね</v>
          </cell>
          <cell r="R12" t="str">
            <v>日</v>
          </cell>
          <cell r="S12" t="str">
            <v>ほっけ</v>
          </cell>
          <cell r="W12" t="str">
            <v>昆布佃</v>
          </cell>
          <cell r="AC12" t="str">
            <v>豚すき丼</v>
          </cell>
        </row>
        <row r="13">
          <cell r="B13" t="str">
            <v>焼そば</v>
          </cell>
          <cell r="R13" t="str">
            <v>（</v>
          </cell>
          <cell r="S13" t="str">
            <v>ポテトサラダ</v>
          </cell>
          <cell r="W13" t="str">
            <v>味噌風味大根</v>
          </cell>
        </row>
        <row r="14">
          <cell r="A14">
            <v>41371</v>
          </cell>
          <cell r="B14" t="str">
            <v>茎わかめ</v>
          </cell>
          <cell r="D14" t="str">
            <v>ｶﾛﾘｰ</v>
          </cell>
          <cell r="E14">
            <v>810</v>
          </cell>
          <cell r="H14" t="str">
            <v>ｶﾛﾘｰ</v>
          </cell>
          <cell r="L14" t="str">
            <v>ｶﾛﾘｰ</v>
          </cell>
          <cell r="R14">
            <v>41375</v>
          </cell>
          <cell r="S14" t="str">
            <v>昆布佃</v>
          </cell>
          <cell r="U14" t="str">
            <v>ｶﾛﾘｰ</v>
          </cell>
          <cell r="V14">
            <v>830</v>
          </cell>
          <cell r="Y14" t="str">
            <v>ｶﾛﾘｰ</v>
          </cell>
          <cell r="Z14">
            <v>781</v>
          </cell>
          <cell r="AC14" t="str">
            <v>ｶﾛﾘｰ</v>
          </cell>
          <cell r="AD14">
            <v>763</v>
          </cell>
        </row>
        <row r="15">
          <cell r="B15" t="str">
            <v>赤かっぱ</v>
          </cell>
          <cell r="D15" t="str">
            <v>脂質</v>
          </cell>
          <cell r="E15">
            <v>22.6</v>
          </cell>
          <cell r="H15" t="str">
            <v>脂質</v>
          </cell>
          <cell r="L15" t="str">
            <v>脂質</v>
          </cell>
          <cell r="R15" t="str">
            <v>）</v>
          </cell>
          <cell r="S15" t="str">
            <v>味噌風味大根</v>
          </cell>
          <cell r="U15" t="str">
            <v>脂質</v>
          </cell>
          <cell r="V15">
            <v>23</v>
          </cell>
          <cell r="Y15" t="str">
            <v>脂質</v>
          </cell>
          <cell r="Z15">
            <v>18.6</v>
          </cell>
          <cell r="AC15" t="str">
            <v>脂質</v>
          </cell>
          <cell r="AD15">
            <v>22</v>
          </cell>
        </row>
        <row r="16">
          <cell r="D16" t="str">
            <v>塩分</v>
          </cell>
          <cell r="E16">
            <v>2.9</v>
          </cell>
          <cell r="H16" t="str">
            <v>塩分</v>
          </cell>
          <cell r="L16" t="str">
            <v>塩分</v>
          </cell>
          <cell r="U16" t="str">
            <v>塩分</v>
          </cell>
          <cell r="V16">
            <v>3</v>
          </cell>
          <cell r="Y16" t="str">
            <v>塩分</v>
          </cell>
          <cell r="Z16">
            <v>2.9</v>
          </cell>
          <cell r="AC16" t="str">
            <v>塩分</v>
          </cell>
          <cell r="AD16">
            <v>2</v>
          </cell>
        </row>
        <row r="17">
          <cell r="B17" t="str">
            <v>A・</v>
          </cell>
          <cell r="C17" t="str">
            <v>ｴﾋﾞﾌﾘｯﾀｰ＆春巻定食</v>
          </cell>
          <cell r="F17" t="str">
            <v>B・</v>
          </cell>
          <cell r="G17" t="str">
            <v>肉じゃが定食</v>
          </cell>
          <cell r="L17" t="str">
            <v> カレー</v>
          </cell>
          <cell r="S17" t="str">
            <v>A・</v>
          </cell>
          <cell r="T17" t="str">
            <v>海老フライ定食</v>
          </cell>
          <cell r="W17" t="str">
            <v>B・　味噌炒め定食</v>
          </cell>
          <cell r="X17" t="str">
            <v>八宝菜定食</v>
          </cell>
          <cell r="AC17" t="str">
            <v>  カレー</v>
          </cell>
        </row>
        <row r="18">
          <cell r="B18" t="str">
            <v>＜ビタミンB1で貧血予防＞</v>
          </cell>
          <cell r="F18" t="str">
            <v>＜カリウムたっぷりのじゃが芋で</v>
          </cell>
          <cell r="L18" t="str">
            <v>ビーフ</v>
          </cell>
          <cell r="S18" t="str">
            <v>＜プリプリの海老フライを</v>
          </cell>
          <cell r="W18" t="str">
            <v>＜野菜をたくさん摂って抗酸化＞</v>
          </cell>
          <cell r="AC18" t="str">
            <v>ビーフ</v>
          </cell>
        </row>
        <row r="19">
          <cell r="G19" t="str">
            <v>高血圧予防＞</v>
          </cell>
          <cell r="L19" t="str">
            <v>　カレー</v>
          </cell>
          <cell r="T19" t="str">
            <v>どうぞ！）</v>
          </cell>
          <cell r="AC19" t="str">
            <v>　カレー</v>
          </cell>
        </row>
        <row r="20">
          <cell r="A20">
            <v>41370</v>
          </cell>
          <cell r="B20" t="str">
            <v>エビフリッター</v>
          </cell>
          <cell r="F20" t="str">
            <v>肉じゃが</v>
          </cell>
          <cell r="L20" t="str">
            <v>ｶﾛﾘｰ</v>
          </cell>
          <cell r="M20">
            <v>805</v>
          </cell>
          <cell r="R20">
            <v>41370</v>
          </cell>
          <cell r="S20" t="str">
            <v>海老フライ</v>
          </cell>
          <cell r="W20" t="str">
            <v>八宝菜</v>
          </cell>
          <cell r="AC20" t="str">
            <v>ｶﾛﾘｰ</v>
          </cell>
          <cell r="AD20">
            <v>805</v>
          </cell>
        </row>
        <row r="21">
          <cell r="A21" t="str">
            <v>月</v>
          </cell>
          <cell r="B21" t="str">
            <v>具たっぷり中華春巻</v>
          </cell>
          <cell r="F21" t="str">
            <v>春雨華風和え</v>
          </cell>
          <cell r="L21" t="str">
            <v>脂質</v>
          </cell>
          <cell r="M21">
            <v>23.4</v>
          </cell>
          <cell r="R21" t="str">
            <v>月</v>
          </cell>
          <cell r="S21" t="str">
            <v>チーズロールフライ</v>
          </cell>
          <cell r="W21" t="str">
            <v>切干大根煮</v>
          </cell>
          <cell r="AC21" t="str">
            <v>脂質</v>
          </cell>
          <cell r="AD21">
            <v>23.4</v>
          </cell>
        </row>
        <row r="22">
          <cell r="B22" t="str">
            <v>　繊キャベツ</v>
          </cell>
          <cell r="F22" t="str">
            <v>銀鮭</v>
          </cell>
          <cell r="L22" t="str">
            <v>塩分</v>
          </cell>
          <cell r="M22">
            <v>3.7</v>
          </cell>
          <cell r="S22" t="str">
            <v>　繊キャベツ</v>
          </cell>
          <cell r="W22" t="str">
            <v>ミニ卵とじ</v>
          </cell>
          <cell r="AC22" t="str">
            <v>塩分</v>
          </cell>
          <cell r="AD22">
            <v>3.7</v>
          </cell>
        </row>
        <row r="23">
          <cell r="A23">
            <v>41372</v>
          </cell>
          <cell r="B23" t="str">
            <v>春雨華風和え</v>
          </cell>
          <cell r="F23" t="str">
            <v>ふんわり三角揚</v>
          </cell>
          <cell r="L23" t="str">
            <v>丼　物</v>
          </cell>
          <cell r="R23">
            <v>41376</v>
          </cell>
          <cell r="S23" t="str">
            <v>切干大根煮</v>
          </cell>
          <cell r="W23" t="str">
            <v>いか巻</v>
          </cell>
          <cell r="AC23" t="str">
            <v>丼　物</v>
          </cell>
        </row>
        <row r="24">
          <cell r="A24" t="str">
            <v>日</v>
          </cell>
          <cell r="B24" t="str">
            <v>銀鮭</v>
          </cell>
          <cell r="F24" t="str">
            <v>子持ち木耳生姜</v>
          </cell>
          <cell r="L24" t="str">
            <v>牛丼</v>
          </cell>
          <cell r="R24" t="str">
            <v>日</v>
          </cell>
          <cell r="S24" t="str">
            <v>ミニ卵とじ</v>
          </cell>
          <cell r="W24" t="str">
            <v>山くらげ</v>
          </cell>
          <cell r="AC24" t="str">
            <v>ロコモコ丼</v>
          </cell>
        </row>
        <row r="25">
          <cell r="A25" t="str">
            <v>（</v>
          </cell>
          <cell r="B25" t="str">
            <v>ふんわり三角揚</v>
          </cell>
          <cell r="F25" t="str">
            <v>しば漬</v>
          </cell>
          <cell r="R25" t="str">
            <v>（</v>
          </cell>
          <cell r="S25" t="str">
            <v>いか巻</v>
          </cell>
          <cell r="W25" t="str">
            <v>ごま高菜</v>
          </cell>
        </row>
        <row r="26">
          <cell r="A26">
            <v>41372</v>
          </cell>
          <cell r="B26" t="str">
            <v>子持ち木耳生姜</v>
          </cell>
          <cell r="D26" t="str">
            <v>ｶﾛﾘｰ</v>
          </cell>
          <cell r="E26">
            <v>831</v>
          </cell>
          <cell r="H26" t="str">
            <v>ｶﾛﾘｰ</v>
          </cell>
          <cell r="I26">
            <v>760</v>
          </cell>
          <cell r="L26" t="str">
            <v>ｶﾛﾘｰ</v>
          </cell>
          <cell r="M26">
            <v>819</v>
          </cell>
          <cell r="R26">
            <v>41376</v>
          </cell>
          <cell r="S26" t="str">
            <v>山くらげ</v>
          </cell>
          <cell r="U26" t="str">
            <v>ｶﾛﾘｰ</v>
          </cell>
          <cell r="V26">
            <v>845</v>
          </cell>
          <cell r="Y26" t="str">
            <v>ｶﾛﾘｰ</v>
          </cell>
          <cell r="Z26">
            <v>720</v>
          </cell>
          <cell r="AC26" t="str">
            <v>ｶﾛﾘｰ</v>
          </cell>
          <cell r="AD26">
            <v>870</v>
          </cell>
        </row>
        <row r="27">
          <cell r="A27" t="str">
            <v>）</v>
          </cell>
          <cell r="B27" t="str">
            <v>しば漬</v>
          </cell>
          <cell r="D27" t="str">
            <v>脂質</v>
          </cell>
          <cell r="E27">
            <v>24.6</v>
          </cell>
          <cell r="H27" t="str">
            <v>脂質</v>
          </cell>
          <cell r="I27">
            <v>18</v>
          </cell>
          <cell r="L27" t="str">
            <v>脂質</v>
          </cell>
          <cell r="M27">
            <v>16</v>
          </cell>
          <cell r="R27" t="str">
            <v>）</v>
          </cell>
          <cell r="S27" t="str">
            <v>ごま高菜</v>
          </cell>
          <cell r="U27" t="str">
            <v>脂質</v>
          </cell>
          <cell r="V27">
            <v>25.1</v>
          </cell>
          <cell r="Y27" t="str">
            <v>脂質</v>
          </cell>
          <cell r="Z27">
            <v>17</v>
          </cell>
          <cell r="AC27" t="str">
            <v>脂質</v>
          </cell>
          <cell r="AD27">
            <v>21</v>
          </cell>
        </row>
        <row r="28">
          <cell r="D28" t="str">
            <v>塩分</v>
          </cell>
          <cell r="E28">
            <v>3.1</v>
          </cell>
          <cell r="H28" t="str">
            <v>塩分</v>
          </cell>
          <cell r="I28">
            <v>3.1</v>
          </cell>
          <cell r="L28" t="str">
            <v>塩分</v>
          </cell>
          <cell r="M28">
            <v>2</v>
          </cell>
          <cell r="U28" t="str">
            <v>塩分</v>
          </cell>
          <cell r="V28">
            <v>3.1</v>
          </cell>
          <cell r="Y28" t="str">
            <v>塩分</v>
          </cell>
          <cell r="Z28">
            <v>2.9</v>
          </cell>
          <cell r="AC28" t="str">
            <v>塩分</v>
          </cell>
          <cell r="AD28">
            <v>1.9</v>
          </cell>
        </row>
        <row r="29">
          <cell r="B29" t="str">
            <v>A・</v>
          </cell>
          <cell r="C29" t="str">
            <v>オムレツ定食</v>
          </cell>
          <cell r="F29" t="str">
            <v>B・</v>
          </cell>
          <cell r="G29" t="str">
            <v>焼魚定食</v>
          </cell>
          <cell r="L29" t="str">
            <v> カレー</v>
          </cell>
          <cell r="S29" t="str">
            <v>A・</v>
          </cell>
          <cell r="T29" t="str">
            <v>天ぷら定食</v>
          </cell>
          <cell r="AC29" t="str">
            <v>  カレー</v>
          </cell>
        </row>
        <row r="30">
          <cell r="B30" t="str">
            <v>＜卵は良質の蛋白室が豊富です＞</v>
          </cell>
          <cell r="F30" t="str">
            <v>＜魚のＥＰＡで血液サラサラ！＞</v>
          </cell>
          <cell r="L30" t="str">
            <v>ビーフ</v>
          </cell>
          <cell r="S30" t="str">
            <v>＜かりっと揚がった</v>
          </cell>
        </row>
        <row r="31">
          <cell r="L31" t="str">
            <v>    カレー</v>
          </cell>
          <cell r="S31" t="str">
            <v>　　　　　天ぷらをどうぞ！＞</v>
          </cell>
        </row>
        <row r="32">
          <cell r="A32">
            <v>41370</v>
          </cell>
          <cell r="B32" t="str">
            <v>ふっくらオムレツ</v>
          </cell>
          <cell r="F32" t="str">
            <v>鯖文化干</v>
          </cell>
          <cell r="L32" t="str">
            <v>ｶﾛﾘｰ</v>
          </cell>
          <cell r="M32">
            <v>805</v>
          </cell>
          <cell r="R32">
            <v>41370</v>
          </cell>
          <cell r="S32" t="str">
            <v>白身魚と豆腐しんじょう</v>
          </cell>
          <cell r="AC32" t="str">
            <v>ｶﾛﾘｰ</v>
          </cell>
        </row>
        <row r="33">
          <cell r="A33" t="str">
            <v>月</v>
          </cell>
          <cell r="B33" t="str">
            <v>いか天ぷら</v>
          </cell>
          <cell r="F33" t="str">
            <v>ふりかけ</v>
          </cell>
          <cell r="L33" t="str">
            <v>脂質</v>
          </cell>
          <cell r="M33">
            <v>23.4</v>
          </cell>
          <cell r="R33" t="str">
            <v>月</v>
          </cell>
          <cell r="S33" t="str">
            <v>かにかま海苔巻</v>
          </cell>
          <cell r="AC33" t="str">
            <v>脂質</v>
          </cell>
        </row>
        <row r="34">
          <cell r="B34" t="str">
            <v>　繊キャベツ</v>
          </cell>
          <cell r="F34" t="str">
            <v>　サラダ菜</v>
          </cell>
          <cell r="L34" t="str">
            <v>塩分</v>
          </cell>
          <cell r="M34">
            <v>3.7</v>
          </cell>
          <cell r="S34" t="str">
            <v>　繊キャベツ</v>
          </cell>
          <cell r="AC34" t="str">
            <v>塩分</v>
          </cell>
        </row>
        <row r="35">
          <cell r="A35">
            <v>41373</v>
          </cell>
          <cell r="B35" t="str">
            <v>豆腐チャンプルー</v>
          </cell>
          <cell r="F35" t="str">
            <v>豆腐チャンプルー</v>
          </cell>
          <cell r="L35" t="str">
            <v>丼   物</v>
          </cell>
          <cell r="R35">
            <v>41377</v>
          </cell>
          <cell r="S35" t="str">
            <v>カレーソテー</v>
          </cell>
          <cell r="AC35" t="str">
            <v>丼　物</v>
          </cell>
        </row>
        <row r="36">
          <cell r="A36" t="str">
            <v>日</v>
          </cell>
          <cell r="B36" t="str">
            <v>チキン南蛮</v>
          </cell>
          <cell r="F36" t="str">
            <v>チキン南蛮</v>
          </cell>
          <cell r="L36" t="str">
            <v>焼とり丼</v>
          </cell>
          <cell r="R36" t="str">
            <v>日</v>
          </cell>
          <cell r="S36" t="str">
            <v>スタミナバーグ</v>
          </cell>
        </row>
        <row r="37">
          <cell r="A37" t="str">
            <v>（</v>
          </cell>
          <cell r="B37" t="str">
            <v>わかめの和え物</v>
          </cell>
          <cell r="F37" t="str">
            <v>わかめの和え物</v>
          </cell>
          <cell r="R37" t="str">
            <v>（</v>
          </cell>
          <cell r="S37" t="str">
            <v>マカロニサラダ</v>
          </cell>
        </row>
        <row r="38">
          <cell r="A38">
            <v>41373</v>
          </cell>
          <cell r="B38" t="str">
            <v>煮豆</v>
          </cell>
          <cell r="D38" t="str">
            <v>ｶﾛﾘｰ</v>
          </cell>
          <cell r="E38">
            <v>839</v>
          </cell>
          <cell r="F38" t="str">
            <v>煮豆</v>
          </cell>
          <cell r="H38" t="str">
            <v>ｶﾛﾘｰ</v>
          </cell>
          <cell r="I38">
            <v>782</v>
          </cell>
          <cell r="L38" t="str">
            <v>ｶﾛﾘｰ</v>
          </cell>
          <cell r="M38">
            <v>810</v>
          </cell>
          <cell r="R38">
            <v>41377</v>
          </cell>
          <cell r="S38" t="str">
            <v>味の花</v>
          </cell>
          <cell r="U38" t="str">
            <v>ｶﾛﾘｰ</v>
          </cell>
          <cell r="V38">
            <v>811</v>
          </cell>
          <cell r="Y38" t="str">
            <v>ｶﾛﾘｰ</v>
          </cell>
          <cell r="AC38" t="str">
            <v>ｶﾛﾘｰ</v>
          </cell>
        </row>
        <row r="39">
          <cell r="A39" t="str">
            <v>）</v>
          </cell>
          <cell r="B39" t="str">
            <v>ゆず風味大根</v>
          </cell>
          <cell r="D39" t="str">
            <v>脂質</v>
          </cell>
          <cell r="E39">
            <v>22</v>
          </cell>
          <cell r="F39" t="str">
            <v>ゆず風味大根</v>
          </cell>
          <cell r="H39" t="str">
            <v>脂質</v>
          </cell>
          <cell r="I39">
            <v>17</v>
          </cell>
          <cell r="L39" t="str">
            <v>脂質</v>
          </cell>
          <cell r="M39">
            <v>15.3</v>
          </cell>
          <cell r="R39" t="str">
            <v>）</v>
          </cell>
          <cell r="S39" t="str">
            <v>青かっぱ</v>
          </cell>
          <cell r="U39" t="str">
            <v>脂質</v>
          </cell>
          <cell r="V39">
            <v>19.8</v>
          </cell>
          <cell r="Y39" t="str">
            <v>脂質</v>
          </cell>
          <cell r="AC39" t="str">
            <v>脂質</v>
          </cell>
        </row>
        <row r="40">
          <cell r="D40" t="str">
            <v>塩分</v>
          </cell>
          <cell r="E40">
            <v>3</v>
          </cell>
          <cell r="H40" t="str">
            <v>塩分</v>
          </cell>
          <cell r="I40">
            <v>3</v>
          </cell>
          <cell r="L40" t="str">
            <v>塩分</v>
          </cell>
          <cell r="M40">
            <v>2.2</v>
          </cell>
          <cell r="U40" t="str">
            <v>塩分</v>
          </cell>
          <cell r="V40">
            <v>3</v>
          </cell>
          <cell r="Y40" t="str">
            <v>塩分</v>
          </cell>
          <cell r="AC40" t="str">
            <v>塩分</v>
          </cell>
        </row>
        <row r="41">
          <cell r="B41" t="str">
            <v>A・</v>
          </cell>
          <cell r="C41" t="str">
            <v>ｸﾘｰﾑｺﾛｯｹ定食</v>
          </cell>
          <cell r="F41" t="str">
            <v>B・　味噌炒め定食</v>
          </cell>
          <cell r="G41" t="str">
            <v>さんま蒲焼定食</v>
          </cell>
          <cell r="L41" t="str">
            <v> カレー</v>
          </cell>
        </row>
        <row r="42">
          <cell r="B42" t="str">
            <v>＜桜エビの入ったｸﾘｰﾐｨな＞</v>
          </cell>
          <cell r="F42" t="str">
            <v>＜魚を食べて脳を活性化＞</v>
          </cell>
          <cell r="L42" t="str">
            <v>ビーフ</v>
          </cell>
        </row>
        <row r="43">
          <cell r="B43" t="str">
            <v>コロッケです＞　</v>
          </cell>
          <cell r="L43" t="str">
            <v>　カレー</v>
          </cell>
        </row>
        <row r="44">
          <cell r="A44">
            <v>41370</v>
          </cell>
          <cell r="B44" t="str">
            <v>桜エビ入コロッケ</v>
          </cell>
          <cell r="F44" t="str">
            <v>さんま蒲焼</v>
          </cell>
          <cell r="L44" t="str">
            <v>ｶﾛﾘｰ</v>
          </cell>
          <cell r="M44">
            <v>805</v>
          </cell>
        </row>
        <row r="45">
          <cell r="A45" t="str">
            <v>月</v>
          </cell>
          <cell r="B45" t="str">
            <v>ウインナー</v>
          </cell>
          <cell r="F45" t="str">
            <v>煮物（大根・こんにゃく）</v>
          </cell>
          <cell r="L45" t="str">
            <v>脂質</v>
          </cell>
          <cell r="M45">
            <v>23.4</v>
          </cell>
        </row>
        <row r="46">
          <cell r="B46" t="str">
            <v>　繊キャベツ</v>
          </cell>
          <cell r="F46" t="str">
            <v>スパゲティソテー</v>
          </cell>
          <cell r="L46" t="str">
            <v>塩分</v>
          </cell>
          <cell r="M46">
            <v>3.7</v>
          </cell>
        </row>
        <row r="47">
          <cell r="A47">
            <v>10</v>
          </cell>
          <cell r="B47" t="str">
            <v>スパゲティソテー</v>
          </cell>
          <cell r="F47" t="str">
            <v>笹かま</v>
          </cell>
          <cell r="L47" t="str">
            <v>丼   物</v>
          </cell>
        </row>
        <row r="48">
          <cell r="A48" t="str">
            <v>日</v>
          </cell>
          <cell r="B48" t="str">
            <v>ぶり照焼</v>
          </cell>
          <cell r="F48" t="str">
            <v>菜の花辛子和え</v>
          </cell>
          <cell r="L48" t="str">
            <v>天丼</v>
          </cell>
        </row>
        <row r="49">
          <cell r="A49" t="str">
            <v>（</v>
          </cell>
          <cell r="B49" t="str">
            <v>菜の花辛子和え</v>
          </cell>
          <cell r="F49" t="str">
            <v>ピリ辛かんぴょう</v>
          </cell>
        </row>
        <row r="50">
          <cell r="A50">
            <v>41374</v>
          </cell>
          <cell r="B50" t="str">
            <v>ピリ辛かんぴょう</v>
          </cell>
          <cell r="D50" t="str">
            <v>ｶﾛﾘｰ</v>
          </cell>
          <cell r="E50">
            <v>830</v>
          </cell>
          <cell r="F50" t="str">
            <v>かつお節大根</v>
          </cell>
          <cell r="H50" t="str">
            <v>ｶﾛﾘｰ</v>
          </cell>
          <cell r="I50">
            <v>769</v>
          </cell>
          <cell r="L50" t="str">
            <v>ｶﾛﾘｰ</v>
          </cell>
          <cell r="M50">
            <v>765</v>
          </cell>
        </row>
        <row r="51">
          <cell r="A51" t="str">
            <v>）</v>
          </cell>
          <cell r="B51" t="str">
            <v>かつお節大根</v>
          </cell>
          <cell r="D51" t="str">
            <v>脂質</v>
          </cell>
          <cell r="E51">
            <v>23.1</v>
          </cell>
          <cell r="H51" t="str">
            <v>脂質</v>
          </cell>
          <cell r="I51">
            <v>17.5</v>
          </cell>
          <cell r="L51" t="str">
            <v>脂質</v>
          </cell>
          <cell r="M51">
            <v>16</v>
          </cell>
          <cell r="R51" t="str">
            <v>※</v>
          </cell>
          <cell r="S51" t="str">
            <v>定食・丼物のカロリー表示には、御飯普通盛427kcalが含まれています。</v>
          </cell>
          <cell r="AB51" t="str">
            <v>（大盛534kcal・小盛320kcal）</v>
          </cell>
        </row>
        <row r="52">
          <cell r="D52" t="str">
            <v>塩分</v>
          </cell>
          <cell r="E52">
            <v>3.1</v>
          </cell>
          <cell r="H52" t="str">
            <v>塩分</v>
          </cell>
          <cell r="I52">
            <v>3</v>
          </cell>
          <cell r="L52" t="str">
            <v>塩分</v>
          </cell>
          <cell r="M52">
            <v>2</v>
          </cell>
          <cell r="X52" t="str">
            <v>※材料入手の関係で献立が一部変わることがございますが、ご了承ください。</v>
          </cell>
        </row>
      </sheetData>
      <sheetData sheetId="3">
        <row r="5">
          <cell r="B5" t="str">
            <v>A・</v>
          </cell>
          <cell r="C5" t="str">
            <v>焼肉定食</v>
          </cell>
          <cell r="L5" t="str">
            <v>  カレー</v>
          </cell>
          <cell r="S5" t="str">
            <v>A・</v>
          </cell>
          <cell r="T5" t="str">
            <v>豚カツ定食</v>
          </cell>
          <cell r="X5" t="str">
            <v>豆腐バーグ定食</v>
          </cell>
        </row>
        <row r="6">
          <cell r="B6" t="str">
            <v>＜ビタミンB1で貧血予防＞</v>
          </cell>
          <cell r="S6" t="str">
            <v>＜豚肉は鉄分たっぷり＞</v>
          </cell>
          <cell r="W6" t="str">
            <v>＜大豆は健康維持に大活躍＞</v>
          </cell>
          <cell r="AC6" t="str">
            <v>ビーフ</v>
          </cell>
        </row>
        <row r="7">
          <cell r="B7" t="str">
            <v>　　</v>
          </cell>
          <cell r="AC7" t="str">
            <v>    カレー</v>
          </cell>
        </row>
        <row r="8">
          <cell r="B8" t="str">
            <v>豚生姜焼</v>
          </cell>
          <cell r="S8" t="str">
            <v>豚カツ</v>
          </cell>
          <cell r="W8" t="str">
            <v>豆腐ハンバーグ</v>
          </cell>
          <cell r="AD8">
            <v>805</v>
          </cell>
        </row>
        <row r="9">
          <cell r="B9" t="str">
            <v>厚焼卵</v>
          </cell>
          <cell r="S9" t="str">
            <v>おろしソース</v>
          </cell>
          <cell r="W9" t="str">
            <v>おろしソース</v>
          </cell>
          <cell r="AD9">
            <v>23.4</v>
          </cell>
        </row>
        <row r="10">
          <cell r="B10" t="str">
            <v>　繊キャベツ</v>
          </cell>
          <cell r="S10" t="str">
            <v>　繊キャベツ</v>
          </cell>
          <cell r="W10" t="str">
            <v>　繊キャベツ</v>
          </cell>
          <cell r="AD10">
            <v>3.7</v>
          </cell>
        </row>
        <row r="11">
          <cell r="B11" t="str">
            <v>金平煮</v>
          </cell>
          <cell r="S11" t="str">
            <v>煮物（丸天・れんこん）</v>
          </cell>
          <cell r="W11" t="str">
            <v>煮物（丸天・れんこん）</v>
          </cell>
          <cell r="AC11" t="str">
            <v>丼物</v>
          </cell>
        </row>
        <row r="12">
          <cell r="B12" t="str">
            <v>エビチリ春巻</v>
          </cell>
          <cell r="S12" t="str">
            <v>塩鯖</v>
          </cell>
          <cell r="W12" t="str">
            <v>塩鯖</v>
          </cell>
          <cell r="AC12" t="str">
            <v>ロコモコ丼</v>
          </cell>
        </row>
        <row r="13">
          <cell r="B13" t="str">
            <v>春雨さっぱりサラダ</v>
          </cell>
          <cell r="S13" t="str">
            <v>マカロニサラダ</v>
          </cell>
          <cell r="W13" t="str">
            <v>マカロニサラダ</v>
          </cell>
        </row>
        <row r="14">
          <cell r="B14" t="str">
            <v>葉唐辛子</v>
          </cell>
          <cell r="E14">
            <v>832</v>
          </cell>
          <cell r="S14" t="str">
            <v>ピーナツあえ</v>
          </cell>
          <cell r="V14">
            <v>810</v>
          </cell>
          <cell r="W14" t="str">
            <v>ピーナツあえ</v>
          </cell>
          <cell r="Z14">
            <v>746</v>
          </cell>
          <cell r="AD14">
            <v>870</v>
          </cell>
        </row>
        <row r="15">
          <cell r="B15" t="str">
            <v>赤かっぱ</v>
          </cell>
          <cell r="E15">
            <v>23.1</v>
          </cell>
          <cell r="S15" t="str">
            <v>ごま高菜</v>
          </cell>
          <cell r="V15">
            <v>22.6</v>
          </cell>
          <cell r="W15" t="str">
            <v>ごま高菜</v>
          </cell>
          <cell r="Z15">
            <v>17.6</v>
          </cell>
          <cell r="AD15">
            <v>21</v>
          </cell>
        </row>
        <row r="16">
          <cell r="E16">
            <v>3.1</v>
          </cell>
          <cell r="V16">
            <v>3.1</v>
          </cell>
          <cell r="Z16">
            <v>3</v>
          </cell>
          <cell r="AD16">
            <v>1.9</v>
          </cell>
        </row>
        <row r="17">
          <cell r="C17" t="str">
            <v>ハンバーグ定食</v>
          </cell>
          <cell r="F17" t="str">
            <v>B・</v>
          </cell>
          <cell r="G17" t="str">
            <v>味噌炒め定食</v>
          </cell>
          <cell r="S17" t="str">
            <v>A・</v>
          </cell>
          <cell r="T17" t="str">
            <v>ｼｰﾌｰﾄﾞﾌﾗｲ定食</v>
          </cell>
          <cell r="X17" t="str">
            <v>焼魚定食</v>
          </cell>
        </row>
        <row r="18">
          <cell r="B18" t="str">
            <v>＜ビタミンB1が豊富な豚肉で</v>
          </cell>
          <cell r="F18" t="str">
            <v>＜野菜をたくさん摂って抗酸化＞</v>
          </cell>
          <cell r="L18" t="str">
            <v>ビーフ</v>
          </cell>
          <cell r="S18" t="str">
            <v>＜魚を食べて脳を活性化＞</v>
          </cell>
          <cell r="W18" t="str">
            <v>＜魚のＥＰＡで血液サラサラ！＞</v>
          </cell>
          <cell r="AC18" t="str">
            <v>ビーフ</v>
          </cell>
        </row>
        <row r="19">
          <cell r="B19" t="str">
            <v>疲れしらず＞</v>
          </cell>
          <cell r="F19" t="str">
            <v>　　</v>
          </cell>
          <cell r="L19" t="str">
            <v>　カレー</v>
          </cell>
          <cell r="W19" t="str">
            <v>　　</v>
          </cell>
          <cell r="AC19" t="str">
            <v>    カレー</v>
          </cell>
        </row>
        <row r="20">
          <cell r="B20" t="str">
            <v>ハンバーグ</v>
          </cell>
          <cell r="F20" t="str">
            <v>味噌炒め</v>
          </cell>
          <cell r="L20" t="str">
            <v>ｶﾛﾘｰ</v>
          </cell>
          <cell r="M20">
            <v>805</v>
          </cell>
          <cell r="S20" t="str">
            <v>白身タルタルフライ</v>
          </cell>
          <cell r="W20" t="str">
            <v>塩鮭</v>
          </cell>
          <cell r="AD20">
            <v>805</v>
          </cell>
        </row>
        <row r="21">
          <cell r="B21" t="str">
            <v>ブロッコリー</v>
          </cell>
          <cell r="F21" t="str">
            <v>和風野菜煮</v>
          </cell>
          <cell r="L21" t="str">
            <v>脂質</v>
          </cell>
          <cell r="M21">
            <v>23.4</v>
          </cell>
          <cell r="S21" t="str">
            <v>えびカツ</v>
          </cell>
          <cell r="W21" t="str">
            <v>サラダ菜</v>
          </cell>
          <cell r="AD21">
            <v>23.4</v>
          </cell>
        </row>
        <row r="22">
          <cell r="B22" t="str">
            <v>　繊キャベツ</v>
          </cell>
          <cell r="F22" t="str">
            <v>イカフライ</v>
          </cell>
          <cell r="L22" t="str">
            <v>塩分</v>
          </cell>
          <cell r="M22">
            <v>3.7</v>
          </cell>
          <cell r="S22" t="str">
            <v>　繊キャベツ</v>
          </cell>
          <cell r="W22" t="str">
            <v>焼のり</v>
          </cell>
          <cell r="AD22">
            <v>3.7</v>
          </cell>
        </row>
        <row r="23">
          <cell r="B23" t="str">
            <v>和風野菜煮</v>
          </cell>
          <cell r="F23" t="str">
            <v>お浸し</v>
          </cell>
          <cell r="L23" t="str">
            <v>丼　物</v>
          </cell>
          <cell r="S23" t="str">
            <v>野菜ソテー</v>
          </cell>
          <cell r="W23" t="str">
            <v>野菜ソテー</v>
          </cell>
          <cell r="AC23" t="str">
            <v>丼　物</v>
          </cell>
        </row>
        <row r="24">
          <cell r="B24" t="str">
            <v>イカフライ</v>
          </cell>
          <cell r="F24" t="str">
            <v>昆布巻</v>
          </cell>
          <cell r="L24" t="str">
            <v>カツ丼</v>
          </cell>
          <cell r="S24" t="str">
            <v>みそ味つくね</v>
          </cell>
          <cell r="W24" t="str">
            <v>みそ味つくね</v>
          </cell>
          <cell r="AC24" t="str">
            <v>天丼</v>
          </cell>
        </row>
        <row r="25">
          <cell r="B25" t="str">
            <v>お浸し</v>
          </cell>
          <cell r="F25" t="str">
            <v>桜大根</v>
          </cell>
          <cell r="S25" t="str">
            <v>黒胡椒メンマ</v>
          </cell>
          <cell r="W25" t="str">
            <v>黒胡椒メンマ</v>
          </cell>
        </row>
        <row r="26">
          <cell r="B26" t="str">
            <v>昆布巻</v>
          </cell>
          <cell r="E26">
            <v>842</v>
          </cell>
          <cell r="I26">
            <v>763</v>
          </cell>
          <cell r="L26" t="str">
            <v>ｶﾛﾘｰ</v>
          </cell>
          <cell r="M26">
            <v>756</v>
          </cell>
          <cell r="S26" t="str">
            <v>生姜あえ</v>
          </cell>
          <cell r="V26">
            <v>805</v>
          </cell>
          <cell r="W26" t="str">
            <v>生姜あえ</v>
          </cell>
          <cell r="Z26">
            <v>760</v>
          </cell>
          <cell r="AD26">
            <v>765</v>
          </cell>
        </row>
        <row r="27">
          <cell r="B27" t="str">
            <v>桜大根</v>
          </cell>
          <cell r="E27">
            <v>23.5</v>
          </cell>
          <cell r="I27">
            <v>18.2</v>
          </cell>
          <cell r="L27" t="str">
            <v>脂質</v>
          </cell>
          <cell r="M27">
            <v>20</v>
          </cell>
          <cell r="S27" t="str">
            <v>かつお大根</v>
          </cell>
          <cell r="V27">
            <v>24.7</v>
          </cell>
          <cell r="W27" t="str">
            <v>かつお大根</v>
          </cell>
          <cell r="Z27">
            <v>15.8</v>
          </cell>
          <cell r="AD27">
            <v>16</v>
          </cell>
        </row>
        <row r="28">
          <cell r="E28">
            <v>3</v>
          </cell>
          <cell r="I28">
            <v>3</v>
          </cell>
          <cell r="L28" t="str">
            <v>塩分</v>
          </cell>
          <cell r="M28">
            <v>2</v>
          </cell>
          <cell r="V28">
            <v>3</v>
          </cell>
          <cell r="Z28">
            <v>3.1</v>
          </cell>
          <cell r="AD28">
            <v>2</v>
          </cell>
        </row>
        <row r="29">
          <cell r="C29" t="str">
            <v>ハムカツ定食</v>
          </cell>
          <cell r="G29" t="str">
            <v>煮物定食</v>
          </cell>
          <cell r="T29" t="str">
            <v>天ぷら定食</v>
          </cell>
          <cell r="AC29" t="str">
            <v>  カレー</v>
          </cell>
        </row>
        <row r="30">
          <cell r="B30" t="str">
            <v>＜豚肉で鉄分補給＞</v>
          </cell>
          <cell r="F30" t="str">
            <v>＜じっくり煮込んだ煮物をどうぞ＞</v>
          </cell>
          <cell r="L30" t="str">
            <v>ビーフ</v>
          </cell>
          <cell r="S30" t="str">
            <v>＜かりっと揚がった</v>
          </cell>
        </row>
        <row r="31">
          <cell r="L31" t="str">
            <v>　カレー</v>
          </cell>
          <cell r="S31" t="str">
            <v>　　　　　天ぷらをどうぞ！＞</v>
          </cell>
        </row>
        <row r="32">
          <cell r="B32" t="str">
            <v>ハムカツ</v>
          </cell>
          <cell r="F32" t="str">
            <v>煮物</v>
          </cell>
          <cell r="M32">
            <v>805</v>
          </cell>
          <cell r="S32" t="str">
            <v>豚天ぷら</v>
          </cell>
        </row>
        <row r="33">
          <cell r="B33" t="str">
            <v>ウィンナー</v>
          </cell>
          <cell r="F33" t="str">
            <v>（肉詰いなり・大根･オクラ）</v>
          </cell>
          <cell r="M33">
            <v>23.4</v>
          </cell>
          <cell r="S33" t="str">
            <v>ちくわ天ぷら</v>
          </cell>
        </row>
        <row r="34">
          <cell r="B34" t="str">
            <v>　繊キャベツ</v>
          </cell>
          <cell r="F34" t="str">
            <v>ひじき煮</v>
          </cell>
          <cell r="M34">
            <v>3.7</v>
          </cell>
          <cell r="S34" t="str">
            <v>　サラダ菜</v>
          </cell>
        </row>
        <row r="35">
          <cell r="B35" t="str">
            <v>ひじき煮</v>
          </cell>
          <cell r="F35" t="str">
            <v>ほっけ</v>
          </cell>
          <cell r="S35" t="str">
            <v>昆布煮</v>
          </cell>
          <cell r="AC35" t="str">
            <v>丼　物</v>
          </cell>
        </row>
        <row r="36">
          <cell r="B36" t="str">
            <v>ほっけ</v>
          </cell>
          <cell r="F36" t="str">
            <v>スパゲティサラダ</v>
          </cell>
          <cell r="L36" t="str">
            <v>牛丼</v>
          </cell>
          <cell r="S36" t="str">
            <v>赤魚</v>
          </cell>
        </row>
        <row r="37">
          <cell r="B37" t="str">
            <v>スパゲティサラダ</v>
          </cell>
          <cell r="F37" t="str">
            <v>肉団子</v>
          </cell>
          <cell r="S37" t="str">
            <v>サラダあえ</v>
          </cell>
        </row>
        <row r="38">
          <cell r="B38" t="str">
            <v>肉団子</v>
          </cell>
          <cell r="E38">
            <v>826</v>
          </cell>
          <cell r="F38" t="str">
            <v>つぼ漬</v>
          </cell>
          <cell r="I38">
            <v>750</v>
          </cell>
          <cell r="M38">
            <v>819</v>
          </cell>
          <cell r="S38" t="str">
            <v>シューマイ</v>
          </cell>
          <cell r="V38">
            <v>815</v>
          </cell>
        </row>
        <row r="39">
          <cell r="B39" t="str">
            <v>つぼ漬</v>
          </cell>
          <cell r="E39">
            <v>24.8</v>
          </cell>
          <cell r="I39">
            <v>17.1</v>
          </cell>
          <cell r="M39">
            <v>16</v>
          </cell>
          <cell r="S39" t="str">
            <v>ピリ辛胡瓜</v>
          </cell>
          <cell r="V39">
            <v>24.1</v>
          </cell>
        </row>
        <row r="40">
          <cell r="E40">
            <v>3</v>
          </cell>
          <cell r="I40">
            <v>3</v>
          </cell>
          <cell r="M40">
            <v>2</v>
          </cell>
          <cell r="V40">
            <v>3.1</v>
          </cell>
        </row>
        <row r="41">
          <cell r="C41" t="str">
            <v>オムレツ定食</v>
          </cell>
          <cell r="G41" t="str">
            <v>親子煮定食</v>
          </cell>
        </row>
        <row r="42">
          <cell r="B42" t="str">
            <v>＜卵は良質の蛋白室が豊富です＞</v>
          </cell>
          <cell r="F42" t="str">
            <v>＜鶏肉は低脂肪で良質の</v>
          </cell>
          <cell r="L42" t="str">
            <v>ポーク</v>
          </cell>
        </row>
        <row r="43">
          <cell r="F43" t="str">
            <v>蛋白質たっぷり＞</v>
          </cell>
          <cell r="L43" t="str">
            <v>　カレー</v>
          </cell>
        </row>
        <row r="44">
          <cell r="B44" t="str">
            <v>ミートソースオムレツ</v>
          </cell>
          <cell r="F44" t="str">
            <v>親子煮</v>
          </cell>
          <cell r="M44">
            <v>818</v>
          </cell>
        </row>
        <row r="45">
          <cell r="B45" t="str">
            <v>金平メンチ</v>
          </cell>
          <cell r="F45" t="str">
            <v>ケチャップソテー</v>
          </cell>
          <cell r="M45">
            <v>23.4</v>
          </cell>
        </row>
        <row r="46">
          <cell r="B46" t="str">
            <v>　繊キャベツ</v>
          </cell>
          <cell r="F46" t="str">
            <v>チキンばんばん</v>
          </cell>
          <cell r="M46">
            <v>3.7</v>
          </cell>
        </row>
        <row r="47">
          <cell r="B47" t="str">
            <v>ケチャップソテー</v>
          </cell>
          <cell r="F47" t="str">
            <v>ごまあえ</v>
          </cell>
        </row>
        <row r="48">
          <cell r="B48" t="str">
            <v>チキンばんばん</v>
          </cell>
          <cell r="F48" t="str">
            <v>P.磯のり</v>
          </cell>
          <cell r="L48" t="str">
            <v>豚すき丼</v>
          </cell>
        </row>
        <row r="49">
          <cell r="B49" t="str">
            <v>ごまあえ</v>
          </cell>
          <cell r="F49" t="str">
            <v>しば漬</v>
          </cell>
        </row>
        <row r="50">
          <cell r="B50" t="str">
            <v>P.磯のり</v>
          </cell>
          <cell r="E50">
            <v>840</v>
          </cell>
          <cell r="I50">
            <v>780</v>
          </cell>
          <cell r="M50">
            <v>763</v>
          </cell>
        </row>
        <row r="51">
          <cell r="B51" t="str">
            <v>しば漬</v>
          </cell>
          <cell r="E51">
            <v>26.3</v>
          </cell>
          <cell r="I51">
            <v>18.1</v>
          </cell>
          <cell r="M51">
            <v>22</v>
          </cell>
        </row>
        <row r="52">
          <cell r="E52">
            <v>2.9</v>
          </cell>
          <cell r="I52">
            <v>3</v>
          </cell>
          <cell r="M52">
            <v>2</v>
          </cell>
        </row>
      </sheetData>
      <sheetData sheetId="4">
        <row r="5">
          <cell r="B5" t="str">
            <v>A・</v>
          </cell>
          <cell r="C5" t="str">
            <v>さんま蒲焼定食</v>
          </cell>
          <cell r="T5" t="str">
            <v>空揚定食</v>
          </cell>
          <cell r="X5" t="str">
            <v>揚げ出し豆腐定食</v>
          </cell>
        </row>
        <row r="6">
          <cell r="B6" t="str">
            <v>＜魚を食べて脳を活性化＞</v>
          </cell>
          <cell r="S6" t="str">
            <v>＜鶏肉は低脂肪で良質の</v>
          </cell>
          <cell r="W6" t="str">
            <v>＜大豆は健康維持に大活躍＞</v>
          </cell>
          <cell r="AC6" t="str">
            <v>ポーク</v>
          </cell>
        </row>
        <row r="7">
          <cell r="S7" t="str">
            <v>蛋白質がたっぷり＞</v>
          </cell>
          <cell r="AC7" t="str">
            <v>　カレー</v>
          </cell>
        </row>
        <row r="8">
          <cell r="B8" t="str">
            <v>さんま蒲焼</v>
          </cell>
          <cell r="S8" t="str">
            <v>鶏竜田揚</v>
          </cell>
          <cell r="W8" t="str">
            <v>揚げ出し豆腐</v>
          </cell>
          <cell r="AD8">
            <v>818</v>
          </cell>
        </row>
        <row r="9">
          <cell r="B9" t="str">
            <v>煮物（大根・こんにゃく）</v>
          </cell>
          <cell r="S9" t="str">
            <v>ふりかけ</v>
          </cell>
          <cell r="W9" t="str">
            <v>和風あん</v>
          </cell>
          <cell r="AD9">
            <v>23.4</v>
          </cell>
        </row>
        <row r="10">
          <cell r="B10" t="str">
            <v>マカロニカレーソテー</v>
          </cell>
          <cell r="S10" t="str">
            <v>　繊キャベツ</v>
          </cell>
          <cell r="W10" t="str">
            <v>ブロッコリー</v>
          </cell>
          <cell r="AD10">
            <v>3.7</v>
          </cell>
        </row>
        <row r="11">
          <cell r="B11" t="str">
            <v>チキンカツ</v>
          </cell>
          <cell r="L11" t="str">
            <v>丼　物</v>
          </cell>
          <cell r="S11" t="str">
            <v>牛蒡の卵とじ</v>
          </cell>
          <cell r="W11" t="str">
            <v>牛蒡の卵とじ</v>
          </cell>
          <cell r="AC11" t="str">
            <v>丼物</v>
          </cell>
        </row>
        <row r="12">
          <cell r="B12" t="str">
            <v>にらまんじゅう</v>
          </cell>
          <cell r="S12" t="str">
            <v>ぶり照焼</v>
          </cell>
          <cell r="W12" t="str">
            <v>ぶり照焼</v>
          </cell>
          <cell r="AC12" t="str">
            <v>天丼</v>
          </cell>
        </row>
        <row r="13">
          <cell r="B13" t="str">
            <v>味の花</v>
          </cell>
          <cell r="S13" t="str">
            <v>ポテトサラダ</v>
          </cell>
          <cell r="W13" t="str">
            <v>ポテトサラダ</v>
          </cell>
        </row>
        <row r="14">
          <cell r="B14" t="str">
            <v>赤かっぱ</v>
          </cell>
          <cell r="E14">
            <v>832</v>
          </cell>
          <cell r="S14" t="str">
            <v>わかめ中華和え</v>
          </cell>
          <cell r="V14">
            <v>836</v>
          </cell>
          <cell r="W14" t="str">
            <v>わかめ中華和え</v>
          </cell>
          <cell r="Z14">
            <v>780</v>
          </cell>
          <cell r="AD14">
            <v>765</v>
          </cell>
        </row>
        <row r="15">
          <cell r="E15">
            <v>21.8</v>
          </cell>
          <cell r="S15" t="str">
            <v>ごま高菜</v>
          </cell>
          <cell r="V15">
            <v>23.5</v>
          </cell>
          <cell r="W15" t="str">
            <v>ごま高菜</v>
          </cell>
          <cell r="Z15">
            <v>17.3</v>
          </cell>
          <cell r="AD15">
            <v>16</v>
          </cell>
        </row>
        <row r="16">
          <cell r="E16">
            <v>2.9</v>
          </cell>
          <cell r="V16">
            <v>3.1</v>
          </cell>
          <cell r="Z16">
            <v>3.2</v>
          </cell>
          <cell r="AD16">
            <v>2</v>
          </cell>
        </row>
        <row r="17">
          <cell r="C17" t="str">
            <v>海老フライ定食</v>
          </cell>
          <cell r="G17" t="str">
            <v>焼魚定食</v>
          </cell>
          <cell r="T17" t="str">
            <v>マーボ炒め定食</v>
          </cell>
          <cell r="X17" t="str">
            <v>焼魚定食</v>
          </cell>
        </row>
        <row r="18">
          <cell r="B18" t="str">
            <v>＜プリプリの海老フライを</v>
          </cell>
          <cell r="F18" t="str">
            <v>＜ＤＨＡたっぷりの魚で</v>
          </cell>
          <cell r="L18" t="str">
            <v>ビーフ</v>
          </cell>
          <cell r="S18" t="str">
            <v>＜食欲そそるピリ辛</v>
          </cell>
          <cell r="W18" t="str">
            <v>＜DHAたっぷりの魚で</v>
          </cell>
          <cell r="AC18" t="str">
            <v>ビーフ</v>
          </cell>
        </row>
        <row r="19">
          <cell r="B19" t="str">
            <v>　　　　</v>
          </cell>
          <cell r="F19" t="str">
            <v>生活習慣病の予防＞</v>
          </cell>
          <cell r="L19" t="str">
            <v>　カレー</v>
          </cell>
          <cell r="S19" t="str">
            <v>マーボ炒めをどうぞ！＞</v>
          </cell>
          <cell r="W19" t="str">
            <v>生活習慣の予防＞</v>
          </cell>
          <cell r="AC19" t="str">
            <v>　カレー</v>
          </cell>
        </row>
        <row r="20">
          <cell r="B20" t="str">
            <v>海老フライ</v>
          </cell>
          <cell r="F20" t="str">
            <v>鯖文化干</v>
          </cell>
          <cell r="M20">
            <v>805</v>
          </cell>
          <cell r="S20" t="str">
            <v>厚揚と茄子のマーボ炒め</v>
          </cell>
          <cell r="W20" t="str">
            <v>赤魚</v>
          </cell>
          <cell r="AD20">
            <v>805</v>
          </cell>
        </row>
        <row r="21">
          <cell r="B21" t="str">
            <v>明太マヨオムレツ</v>
          </cell>
          <cell r="F21" t="str">
            <v>オクラ</v>
          </cell>
          <cell r="M21">
            <v>23.4</v>
          </cell>
          <cell r="S21" t="str">
            <v>ハンペンチーズフライ</v>
          </cell>
          <cell r="W21" t="str">
            <v>焼のり</v>
          </cell>
          <cell r="AD21">
            <v>23.4</v>
          </cell>
        </row>
        <row r="22">
          <cell r="B22" t="str">
            <v>　繊キャベツ</v>
          </cell>
          <cell r="F22" t="str">
            <v>　サラダ菜</v>
          </cell>
          <cell r="M22">
            <v>3.7</v>
          </cell>
          <cell r="S22" t="str">
            <v>　繊キャベツ</v>
          </cell>
          <cell r="W22" t="str">
            <v>　サラダ菜</v>
          </cell>
          <cell r="AD22">
            <v>3.7</v>
          </cell>
        </row>
        <row r="23">
          <cell r="B23" t="str">
            <v>華風和え</v>
          </cell>
          <cell r="F23" t="str">
            <v>華風和え</v>
          </cell>
          <cell r="L23" t="str">
            <v>丼　物</v>
          </cell>
          <cell r="S23" t="str">
            <v>ほっけ</v>
          </cell>
          <cell r="W23" t="str">
            <v>厚揚と茄子のマーボ炒め</v>
          </cell>
          <cell r="AC23" t="str">
            <v>丼　物</v>
          </cell>
        </row>
        <row r="24">
          <cell r="B24" t="str">
            <v>カルフォルニアミックス</v>
          </cell>
          <cell r="F24" t="str">
            <v>カルフォルニアミックス</v>
          </cell>
          <cell r="L24" t="str">
            <v>豚すき丼</v>
          </cell>
          <cell r="S24" t="str">
            <v>ほうれん草わさび和え</v>
          </cell>
          <cell r="W24" t="str">
            <v>笹かま</v>
          </cell>
          <cell r="AC24" t="str">
            <v>ロコモコ丼</v>
          </cell>
        </row>
        <row r="25">
          <cell r="B25" t="str">
            <v>金平煮</v>
          </cell>
          <cell r="F25" t="str">
            <v>金平煮</v>
          </cell>
          <cell r="S25" t="str">
            <v>昆布佃</v>
          </cell>
          <cell r="W25" t="str">
            <v>ほうれん草わさび和え</v>
          </cell>
        </row>
        <row r="26">
          <cell r="B26" t="str">
            <v>たこ焼</v>
          </cell>
          <cell r="E26">
            <v>835</v>
          </cell>
          <cell r="F26" t="str">
            <v>たこ焼</v>
          </cell>
          <cell r="I26">
            <v>775</v>
          </cell>
          <cell r="M26">
            <v>763</v>
          </cell>
          <cell r="S26" t="str">
            <v>かつお大根</v>
          </cell>
          <cell r="V26">
            <v>852</v>
          </cell>
          <cell r="W26" t="str">
            <v>昆布佃</v>
          </cell>
          <cell r="Z26">
            <v>760</v>
          </cell>
          <cell r="AD26">
            <v>870</v>
          </cell>
        </row>
        <row r="27">
          <cell r="B27" t="str">
            <v>味噌風味大根</v>
          </cell>
          <cell r="E27">
            <v>24.3</v>
          </cell>
          <cell r="F27" t="str">
            <v>味噌風味大根</v>
          </cell>
          <cell r="I27">
            <v>18.5</v>
          </cell>
          <cell r="M27">
            <v>22</v>
          </cell>
          <cell r="V27">
            <v>24.8</v>
          </cell>
          <cell r="W27" t="str">
            <v>かつお大根</v>
          </cell>
          <cell r="Z27">
            <v>18.1</v>
          </cell>
          <cell r="AD27">
            <v>21</v>
          </cell>
        </row>
        <row r="28">
          <cell r="E28">
            <v>3</v>
          </cell>
          <cell r="I28">
            <v>3</v>
          </cell>
          <cell r="M28">
            <v>2</v>
          </cell>
          <cell r="V28">
            <v>3</v>
          </cell>
          <cell r="Z28">
            <v>2.9</v>
          </cell>
          <cell r="AD28">
            <v>1.9</v>
          </cell>
        </row>
        <row r="29">
          <cell r="C29" t="str">
            <v>ﾐｰﾄﾎﾞｰﾙｼﾁｭｰ煮定食</v>
          </cell>
          <cell r="G29" t="str">
            <v>豚しゃぶ定食</v>
          </cell>
          <cell r="T29" t="str">
            <v>メンチカツ定食</v>
          </cell>
        </row>
        <row r="30">
          <cell r="B30" t="str">
            <v>＜ﾐｰﾄﾎﾞｰﾙとﾊﾟｽﾀのﾋﾞｰﾌｼﾁｭｰを</v>
          </cell>
          <cell r="F30" t="str">
            <v>＜豚肉で鉄分補給＞</v>
          </cell>
          <cell r="L30" t="str">
            <v>ビーフ</v>
          </cell>
          <cell r="S30" t="str">
            <v>＜ビタミンB1で疲れしらず！＞</v>
          </cell>
        </row>
        <row r="31">
          <cell r="B31" t="str">
            <v>　　　　　どうそ！＞</v>
          </cell>
          <cell r="L31" t="str">
            <v>　カレー</v>
          </cell>
        </row>
        <row r="32">
          <cell r="B32" t="str">
            <v>ミートボール</v>
          </cell>
          <cell r="F32" t="str">
            <v>豚しゃぶ</v>
          </cell>
          <cell r="M32">
            <v>805</v>
          </cell>
          <cell r="S32" t="str">
            <v>ﾁｰｽﾞ入ｼﾞｭｰｼｰメンチカツ</v>
          </cell>
        </row>
        <row r="33">
          <cell r="B33" t="str">
            <v>ウインナー</v>
          </cell>
          <cell r="F33" t="str">
            <v>（キャベツ・レタス）</v>
          </cell>
          <cell r="M33">
            <v>23.4</v>
          </cell>
          <cell r="S33" t="str">
            <v>厚焼卵</v>
          </cell>
        </row>
        <row r="34">
          <cell r="B34" t="str">
            <v>スパゲティ</v>
          </cell>
          <cell r="F34" t="str">
            <v>P.胡麻ドレッシング</v>
          </cell>
          <cell r="M34">
            <v>3.7</v>
          </cell>
          <cell r="S34" t="str">
            <v>　繊キャベツ</v>
          </cell>
        </row>
        <row r="35">
          <cell r="B35" t="str">
            <v>ビーフシチュー</v>
          </cell>
          <cell r="F35" t="str">
            <v>切干大根煮</v>
          </cell>
          <cell r="L35" t="str">
            <v>丼物</v>
          </cell>
          <cell r="S35" t="str">
            <v>カレー野菜ミックス</v>
          </cell>
          <cell r="AC35" t="str">
            <v>丼　物</v>
          </cell>
        </row>
        <row r="36">
          <cell r="B36" t="str">
            <v>切干大根煮</v>
          </cell>
          <cell r="F36" t="str">
            <v>銀鮭</v>
          </cell>
          <cell r="L36" t="str">
            <v>牛丼</v>
          </cell>
          <cell r="S36" t="str">
            <v>ミニお好み焼</v>
          </cell>
        </row>
        <row r="37">
          <cell r="B37" t="str">
            <v>銀鮭</v>
          </cell>
          <cell r="F37" t="str">
            <v>牛蒡サラダ</v>
          </cell>
          <cell r="S37" t="str">
            <v>いんげんごま和え</v>
          </cell>
        </row>
        <row r="38">
          <cell r="B38" t="str">
            <v>牛蒡サラダ</v>
          </cell>
          <cell r="E38">
            <v>840</v>
          </cell>
          <cell r="F38" t="str">
            <v>子持ち木耳生姜</v>
          </cell>
          <cell r="I38">
            <v>784</v>
          </cell>
          <cell r="M38">
            <v>819</v>
          </cell>
          <cell r="S38" t="str">
            <v>味の花</v>
          </cell>
          <cell r="V38">
            <v>840</v>
          </cell>
        </row>
        <row r="39">
          <cell r="B39" t="str">
            <v>子持ち木耳生姜</v>
          </cell>
          <cell r="E39">
            <v>22.1</v>
          </cell>
          <cell r="F39" t="str">
            <v>ゆず風味大根</v>
          </cell>
          <cell r="I39">
            <v>20.1</v>
          </cell>
          <cell r="M39">
            <v>16</v>
          </cell>
          <cell r="S39" t="str">
            <v>桜大根</v>
          </cell>
          <cell r="V39">
            <v>24.3</v>
          </cell>
        </row>
        <row r="40">
          <cell r="B40" t="str">
            <v>ゆず風味大根</v>
          </cell>
          <cell r="E40">
            <v>3.1</v>
          </cell>
          <cell r="I40">
            <v>3</v>
          </cell>
          <cell r="M40">
            <v>2</v>
          </cell>
          <cell r="V40">
            <v>2.9</v>
          </cell>
        </row>
        <row r="41">
          <cell r="C41" t="str">
            <v>ミックスフライ定食</v>
          </cell>
          <cell r="G41" t="str">
            <v>肉じゃが定食</v>
          </cell>
        </row>
        <row r="42">
          <cell r="B42" t="str">
            <v>＜ビタミンB1で疲れしらず！＞</v>
          </cell>
          <cell r="F42" t="str">
            <v>＜カリウムたっぷりのじゃが芋で</v>
          </cell>
          <cell r="L42" t="str">
            <v>ビーフ</v>
          </cell>
        </row>
        <row r="44">
          <cell r="B44" t="str">
            <v>アスパラクリーミーカツ</v>
          </cell>
          <cell r="F44" t="str">
            <v>肉じゃが</v>
          </cell>
          <cell r="M44">
            <v>805</v>
          </cell>
        </row>
        <row r="45">
          <cell r="B45" t="str">
            <v>野菜コロッケ</v>
          </cell>
          <cell r="F45" t="str">
            <v>煮物（竹の子・プチがんも）</v>
          </cell>
          <cell r="M45">
            <v>23.4</v>
          </cell>
        </row>
        <row r="46">
          <cell r="B46" t="str">
            <v>　繊キャベツ</v>
          </cell>
          <cell r="F46" t="str">
            <v>だし巻卵</v>
          </cell>
          <cell r="M46">
            <v>3.7</v>
          </cell>
        </row>
        <row r="47">
          <cell r="B47" t="str">
            <v>煮物（竹の子・プチがんも）</v>
          </cell>
          <cell r="F47" t="str">
            <v>菜の花辛子和え</v>
          </cell>
        </row>
        <row r="48">
          <cell r="B48" t="str">
            <v>だし巻卵</v>
          </cell>
          <cell r="F48" t="str">
            <v>海鮮大シューマイ</v>
          </cell>
          <cell r="L48" t="str">
            <v>焼とり丼</v>
          </cell>
        </row>
        <row r="49">
          <cell r="B49" t="str">
            <v>菜の花辛子和え</v>
          </cell>
          <cell r="F49" t="str">
            <v>しば漬</v>
          </cell>
        </row>
        <row r="50">
          <cell r="B50" t="str">
            <v>海鮮大シューマイ</v>
          </cell>
          <cell r="E50">
            <v>848</v>
          </cell>
          <cell r="I50">
            <v>766</v>
          </cell>
          <cell r="M50">
            <v>810</v>
          </cell>
        </row>
        <row r="51">
          <cell r="B51" t="str">
            <v>しば漬</v>
          </cell>
          <cell r="E51">
            <v>24</v>
          </cell>
          <cell r="I51">
            <v>18</v>
          </cell>
          <cell r="M51">
            <v>15.3</v>
          </cell>
        </row>
        <row r="52">
          <cell r="E52">
            <v>3.1</v>
          </cell>
          <cell r="I52">
            <v>3</v>
          </cell>
          <cell r="M52">
            <v>2.2</v>
          </cell>
        </row>
      </sheetData>
      <sheetData sheetId="5">
        <row r="5">
          <cell r="C5" t="str">
            <v>ｽﾊﾟｲｼｰﾛｰﾙﾌﾗｲ定食</v>
          </cell>
          <cell r="S5" t="str">
            <v>A・</v>
          </cell>
          <cell r="T5" t="str">
            <v>豚カツ定食</v>
          </cell>
          <cell r="X5" t="str">
            <v>豚しゃぶ定食</v>
          </cell>
        </row>
        <row r="6">
          <cell r="B6" t="str">
            <v>＜タコス味のフライです＞</v>
          </cell>
          <cell r="S6" t="str">
            <v>＜豚肉で鉄分補給＞</v>
          </cell>
          <cell r="W6" t="str">
            <v>＜ビタミンB1が豊富な豚肉で</v>
          </cell>
          <cell r="AC6" t="str">
            <v>ビーフ</v>
          </cell>
        </row>
        <row r="7">
          <cell r="W7" t="str">
            <v>　　</v>
          </cell>
          <cell r="AC7" t="str">
            <v>    カレー</v>
          </cell>
        </row>
        <row r="8">
          <cell r="B8" t="str">
            <v>タコス風ｽﾊﾟｲｼｰﾛｰﾙ</v>
          </cell>
          <cell r="R8">
            <v>41421</v>
          </cell>
          <cell r="S8" t="str">
            <v>豚カツ</v>
          </cell>
          <cell r="W8" t="str">
            <v>豚しゃぶ</v>
          </cell>
          <cell r="AD8">
            <v>805</v>
          </cell>
        </row>
        <row r="9">
          <cell r="B9" t="str">
            <v>オムレツ</v>
          </cell>
          <cell r="S9" t="str">
            <v>とんかつソース</v>
          </cell>
          <cell r="W9" t="str">
            <v>（レタス・キャベツ・わかめ）</v>
          </cell>
          <cell r="AD9">
            <v>23.4</v>
          </cell>
        </row>
        <row r="10">
          <cell r="B10" t="str">
            <v>　繊キャベツ</v>
          </cell>
          <cell r="S10" t="str">
            <v>　繊キャベツ</v>
          </cell>
          <cell r="W10" t="str">
            <v>P.焙煎ゴマドレッシング</v>
          </cell>
          <cell r="AD10">
            <v>3.7</v>
          </cell>
        </row>
        <row r="11">
          <cell r="B11" t="str">
            <v>野菜ソテー</v>
          </cell>
          <cell r="L11" t="str">
            <v>丼　物</v>
          </cell>
          <cell r="S11" t="str">
            <v>昆布煮</v>
          </cell>
          <cell r="W11" t="str">
            <v>昆布煮</v>
          </cell>
          <cell r="AC11" t="str">
            <v>丼物</v>
          </cell>
        </row>
        <row r="12">
          <cell r="B12" t="str">
            <v>赤魚</v>
          </cell>
          <cell r="S12" t="str">
            <v>塩鯖</v>
          </cell>
          <cell r="W12" t="str">
            <v>塩鯖</v>
          </cell>
          <cell r="AC12" t="str">
            <v>ロコモコ丼</v>
          </cell>
        </row>
        <row r="13">
          <cell r="B13" t="str">
            <v>サラダあえ</v>
          </cell>
          <cell r="S13" t="str">
            <v>お浸し</v>
          </cell>
          <cell r="W13" t="str">
            <v>お浸し</v>
          </cell>
        </row>
        <row r="14">
          <cell r="B14" t="str">
            <v>昆布佃煮</v>
          </cell>
          <cell r="E14">
            <v>820</v>
          </cell>
          <cell r="S14" t="str">
            <v>味の花</v>
          </cell>
          <cell r="V14">
            <v>851</v>
          </cell>
          <cell r="W14" t="str">
            <v>味の花</v>
          </cell>
          <cell r="Z14">
            <v>763</v>
          </cell>
          <cell r="AD14">
            <v>870</v>
          </cell>
        </row>
        <row r="15">
          <cell r="B15" t="str">
            <v>赤かっぱ</v>
          </cell>
          <cell r="E15">
            <v>22.9</v>
          </cell>
          <cell r="S15" t="str">
            <v>かつお入桜</v>
          </cell>
          <cell r="V15">
            <v>26.5</v>
          </cell>
          <cell r="W15" t="str">
            <v>かつお入桜</v>
          </cell>
          <cell r="Z15">
            <v>15.2</v>
          </cell>
          <cell r="AD15">
            <v>21</v>
          </cell>
        </row>
        <row r="16">
          <cell r="E16">
            <v>3</v>
          </cell>
          <cell r="V16">
            <v>3.1</v>
          </cell>
          <cell r="Z16">
            <v>3</v>
          </cell>
          <cell r="AD16">
            <v>1.9</v>
          </cell>
        </row>
        <row r="17">
          <cell r="C17" t="str">
            <v>生姜焼定食</v>
          </cell>
          <cell r="L17" t="str">
            <v> カレー</v>
          </cell>
        </row>
        <row r="18">
          <cell r="B18" t="str">
            <v>＜ビタミンB1が豊富な豚肉で</v>
          </cell>
          <cell r="S18" t="str">
            <v>＜鶏肉は低脂肪で良質の</v>
          </cell>
        </row>
        <row r="19">
          <cell r="B19" t="str">
            <v>疲れしらず＞</v>
          </cell>
          <cell r="F19" t="str">
            <v>　　</v>
          </cell>
          <cell r="S19" t="str">
            <v>蛋白質がたっぷり＞</v>
          </cell>
          <cell r="W19" t="str">
            <v>　　</v>
          </cell>
        </row>
        <row r="20">
          <cell r="B20" t="str">
            <v>豚生姜焼</v>
          </cell>
          <cell r="R20">
            <v>41421</v>
          </cell>
          <cell r="S20" t="str">
            <v>鶏立田揚</v>
          </cell>
        </row>
        <row r="21">
          <cell r="B21" t="str">
            <v>ブロッコリー</v>
          </cell>
          <cell r="S21" t="str">
            <v>ふりかけ</v>
          </cell>
        </row>
        <row r="22">
          <cell r="B22" t="str">
            <v>　繊キャベツ</v>
          </cell>
          <cell r="S22" t="str">
            <v>　繊キャベツ</v>
          </cell>
        </row>
        <row r="23">
          <cell r="B23" t="str">
            <v>煮物（大根・こんにゃく）</v>
          </cell>
          <cell r="L23" t="str">
            <v>丼　物</v>
          </cell>
          <cell r="S23" t="str">
            <v>マーボ厚揚</v>
          </cell>
          <cell r="AC23" t="str">
            <v>丼　物</v>
          </cell>
        </row>
        <row r="24">
          <cell r="B24" t="str">
            <v>目玉焼フライ</v>
          </cell>
          <cell r="S24" t="str">
            <v>ミニ卵とじ</v>
          </cell>
        </row>
        <row r="25">
          <cell r="B25" t="str">
            <v>ピーナツあえ</v>
          </cell>
          <cell r="S25" t="str">
            <v>ポテトサラダ</v>
          </cell>
        </row>
        <row r="26">
          <cell r="B26" t="str">
            <v>肉団子</v>
          </cell>
          <cell r="E26">
            <v>835</v>
          </cell>
          <cell r="S26" t="str">
            <v>生姜あえ</v>
          </cell>
          <cell r="V26">
            <v>836</v>
          </cell>
        </row>
        <row r="27">
          <cell r="B27" t="str">
            <v>つぼ漬</v>
          </cell>
          <cell r="E27">
            <v>25.1</v>
          </cell>
          <cell r="S27" t="str">
            <v>刻みたくあん</v>
          </cell>
          <cell r="V27">
            <v>26.1</v>
          </cell>
        </row>
        <row r="28">
          <cell r="E28">
            <v>3.1</v>
          </cell>
          <cell r="V28">
            <v>3</v>
          </cell>
        </row>
        <row r="29">
          <cell r="C29" t="str">
            <v>ハンバーグ定食</v>
          </cell>
          <cell r="G29" t="str">
            <v>焼魚定食</v>
          </cell>
        </row>
        <row r="30">
          <cell r="B30" t="str">
            <v>＜ビタミンB1で貧血予防＞</v>
          </cell>
          <cell r="F30" t="str">
            <v>＜魚のＥＰＡで血液サラサラ！＞</v>
          </cell>
          <cell r="L30" t="str">
            <v>ビーフ</v>
          </cell>
          <cell r="S30" t="str">
            <v>＜梅しそ・チーズ味の天ぷらです＞</v>
          </cell>
        </row>
        <row r="31">
          <cell r="L31" t="str">
            <v>　カレー</v>
          </cell>
        </row>
        <row r="32">
          <cell r="B32" t="str">
            <v>ハンバーグ</v>
          </cell>
          <cell r="F32" t="str">
            <v>塩鮭</v>
          </cell>
          <cell r="M32">
            <v>805</v>
          </cell>
          <cell r="S32" t="str">
            <v>鶏梅しそ天ぷら</v>
          </cell>
        </row>
        <row r="33">
          <cell r="B33" t="str">
            <v>ウィンナー</v>
          </cell>
          <cell r="F33" t="str">
            <v>焼のり</v>
          </cell>
          <cell r="M33">
            <v>23.4</v>
          </cell>
          <cell r="S33" t="str">
            <v>タコとチーズの磯辺揚</v>
          </cell>
        </row>
        <row r="34">
          <cell r="B34" t="str">
            <v>　繊キャベツ</v>
          </cell>
          <cell r="F34" t="str">
            <v>　サラダ菜</v>
          </cell>
          <cell r="M34">
            <v>3.7</v>
          </cell>
          <cell r="S34" t="str">
            <v>切干大根煮</v>
          </cell>
        </row>
        <row r="35">
          <cell r="B35" t="str">
            <v>筑前煮</v>
          </cell>
          <cell r="F35" t="str">
            <v>筑前煮</v>
          </cell>
          <cell r="L35" t="str">
            <v>丼物</v>
          </cell>
          <cell r="S35" t="str">
            <v>ほっけ</v>
          </cell>
          <cell r="AC35" t="str">
            <v>丼　物</v>
          </cell>
        </row>
        <row r="36">
          <cell r="B36" t="str">
            <v>俵コロッケ</v>
          </cell>
          <cell r="F36" t="str">
            <v>俵コロッケ</v>
          </cell>
          <cell r="L36" t="str">
            <v>カツ丼</v>
          </cell>
          <cell r="S36" t="str">
            <v>からしあえ</v>
          </cell>
        </row>
        <row r="37">
          <cell r="B37" t="str">
            <v>マカロニサラダ</v>
          </cell>
          <cell r="F37" t="str">
            <v>マカロニサラダ</v>
          </cell>
          <cell r="S37" t="str">
            <v>シューマイ</v>
          </cell>
        </row>
        <row r="38">
          <cell r="B38" t="str">
            <v>ザーサイ</v>
          </cell>
          <cell r="E38">
            <v>842</v>
          </cell>
          <cell r="F38" t="str">
            <v>ザーサイ</v>
          </cell>
          <cell r="I38">
            <v>770</v>
          </cell>
          <cell r="M38">
            <v>756</v>
          </cell>
          <cell r="S38" t="str">
            <v>しば漬</v>
          </cell>
          <cell r="V38">
            <v>809</v>
          </cell>
        </row>
        <row r="39">
          <cell r="B39" t="str">
            <v>青かっぱ</v>
          </cell>
          <cell r="E39">
            <v>24</v>
          </cell>
          <cell r="F39" t="str">
            <v>青かっぱ</v>
          </cell>
          <cell r="I39">
            <v>16.5</v>
          </cell>
          <cell r="M39">
            <v>20</v>
          </cell>
          <cell r="V39">
            <v>21.8</v>
          </cell>
        </row>
        <row r="40">
          <cell r="E40">
            <v>3</v>
          </cell>
          <cell r="I40">
            <v>2.9</v>
          </cell>
          <cell r="M40">
            <v>2</v>
          </cell>
          <cell r="V40">
            <v>3</v>
          </cell>
        </row>
        <row r="41">
          <cell r="C41" t="str">
            <v>ｼｰﾌｰﾄﾞﾌﾗｲ定食</v>
          </cell>
        </row>
        <row r="42">
          <cell r="B42" t="str">
            <v>＜魚を食べて脳を活性化＞</v>
          </cell>
        </row>
        <row r="44">
          <cell r="A44">
            <v>41421</v>
          </cell>
          <cell r="B44" t="str">
            <v>いかフライ</v>
          </cell>
        </row>
        <row r="45">
          <cell r="B45" t="str">
            <v>帆立フライ</v>
          </cell>
        </row>
        <row r="46">
          <cell r="B46" t="str">
            <v>　繊キャベツ</v>
          </cell>
        </row>
        <row r="47">
          <cell r="B47" t="str">
            <v>ケチャップソテー</v>
          </cell>
          <cell r="L47" t="str">
            <v>丼物</v>
          </cell>
        </row>
        <row r="48">
          <cell r="B48" t="str">
            <v>ミニグリルチキン</v>
          </cell>
        </row>
        <row r="49">
          <cell r="B49" t="str">
            <v>金平煮</v>
          </cell>
        </row>
        <row r="50">
          <cell r="B50" t="str">
            <v>だし巻卵</v>
          </cell>
          <cell r="E50">
            <v>812</v>
          </cell>
        </row>
        <row r="51">
          <cell r="B51" t="str">
            <v>ピリ辛胡瓜</v>
          </cell>
          <cell r="E51">
            <v>22.6</v>
          </cell>
        </row>
        <row r="52">
          <cell r="E52">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9"/>
  <dimension ref="A1:V67"/>
  <sheetViews>
    <sheetView showZeros="0" zoomScale="70" zoomScaleNormal="70" workbookViewId="0" topLeftCell="A28">
      <selection activeCell="Z30" sqref="Z30"/>
    </sheetView>
  </sheetViews>
  <sheetFormatPr defaultColWidth="9.00390625" defaultRowHeight="13.5"/>
  <cols>
    <col min="1" max="1" width="6.875" style="3" customWidth="1"/>
    <col min="2" max="2" width="5.375" style="3" customWidth="1"/>
    <col min="3" max="3" width="14.375" style="3" customWidth="1"/>
    <col min="4" max="4" width="5.50390625" style="3" bestFit="1" customWidth="1"/>
    <col min="5" max="5" width="6.00390625" style="3" bestFit="1" customWidth="1"/>
    <col min="6" max="6" width="5.375" style="3" customWidth="1"/>
    <col min="7" max="7" width="14.375" style="3" customWidth="1"/>
    <col min="8" max="11" width="6.125" style="3" customWidth="1"/>
    <col min="12" max="12" width="6.875" style="3" customWidth="1"/>
    <col min="13" max="13" width="5.375" style="3" customWidth="1"/>
    <col min="14" max="14" width="14.375" style="3" customWidth="1"/>
    <col min="15" max="16" width="6.125" style="3" customWidth="1"/>
    <col min="17" max="17" width="5.375" style="3" customWidth="1"/>
    <col min="18" max="18" width="14.375" style="3" customWidth="1"/>
    <col min="19" max="22" width="6.125" style="3" customWidth="1"/>
    <col min="23" max="16384" width="9.00390625" style="3" customWidth="1"/>
  </cols>
  <sheetData>
    <row r="1" spans="1:2" ht="13.5">
      <c r="A1" s="1">
        <v>2012</v>
      </c>
      <c r="B1" s="2"/>
    </row>
    <row r="2" spans="1:10" s="6" customFormat="1" ht="15" customHeight="1">
      <c r="A2" s="4">
        <v>12</v>
      </c>
      <c r="B2" s="5"/>
      <c r="J2" s="3"/>
    </row>
    <row r="3" spans="1:2" ht="13.5">
      <c r="A3" s="7">
        <v>1</v>
      </c>
      <c r="B3" s="2"/>
    </row>
    <row r="4" spans="1:2" ht="14.25" thickBot="1">
      <c r="A4" s="8"/>
      <c r="B4" s="2"/>
    </row>
    <row r="5" spans="1:22" ht="16.5" customHeight="1">
      <c r="A5" s="9"/>
      <c r="B5" s="10" t="str">
        <f>'[1]第1週'!B5</f>
        <v>A・</v>
      </c>
      <c r="C5" s="182" t="str">
        <f>'[1]第1週'!C5</f>
        <v>いわしフライ定食</v>
      </c>
      <c r="D5" s="182"/>
      <c r="E5" s="183"/>
      <c r="F5" s="11">
        <f>'[1]第1週'!F5</f>
        <v>0</v>
      </c>
      <c r="G5" s="188">
        <f>'[1]第1週'!G5</f>
        <v>0</v>
      </c>
      <c r="H5" s="188">
        <f>'[1]第1週'!H5</f>
        <v>0</v>
      </c>
      <c r="I5" s="189">
        <f>'[1]第1週'!I5</f>
        <v>0</v>
      </c>
      <c r="J5" s="167" t="str">
        <f>'[1]第1週'!L5</f>
        <v>  カレー</v>
      </c>
      <c r="K5" s="168"/>
      <c r="L5" s="12">
        <f>'[1]第1週'!R5:R16</f>
        <v>0</v>
      </c>
      <c r="M5" s="10" t="str">
        <f>'[1]第1週'!S5</f>
        <v>A・</v>
      </c>
      <c r="N5" s="182" t="str">
        <f>'[1]第1週'!T5</f>
        <v>鶏空揚定食</v>
      </c>
      <c r="O5" s="182"/>
      <c r="P5" s="183"/>
      <c r="Q5" s="11" t="str">
        <f>'[1]第1週'!W5</f>
        <v>B・</v>
      </c>
      <c r="R5" s="182" t="str">
        <f>'[1]第1週'!X5</f>
        <v>白身魚南蛮漬定食</v>
      </c>
      <c r="S5" s="182"/>
      <c r="T5" s="183"/>
      <c r="U5" s="167" t="str">
        <f>'[1]第1週'!AC5</f>
        <v>  カレー</v>
      </c>
      <c r="V5" s="168"/>
    </row>
    <row r="6" spans="1:22" ht="13.5">
      <c r="A6" s="13"/>
      <c r="B6" s="176" t="str">
        <f>'[1]第1週'!B6</f>
        <v>＜ＤＨＡたっぷりの魚で</v>
      </c>
      <c r="C6" s="176"/>
      <c r="D6" s="176"/>
      <c r="E6" s="177"/>
      <c r="F6" s="16">
        <f>'[1]第1週'!F6</f>
        <v>0</v>
      </c>
      <c r="G6" s="17">
        <f>'[1]第1週'!G6</f>
        <v>0</v>
      </c>
      <c r="H6" s="17">
        <f>'[1]第1週'!H6</f>
        <v>0</v>
      </c>
      <c r="I6" s="18">
        <f>'[1]第1週'!I6</f>
        <v>0</v>
      </c>
      <c r="J6" s="173">
        <f>'[1]第1週'!L6</f>
        <v>0</v>
      </c>
      <c r="K6" s="174"/>
      <c r="L6" s="19"/>
      <c r="M6" s="179" t="str">
        <f>'[1]第1週'!S6</f>
        <v>＜鶏肉は低脂肪で良質の</v>
      </c>
      <c r="N6" s="179"/>
      <c r="O6" s="179"/>
      <c r="P6" s="180"/>
      <c r="Q6" s="178" t="str">
        <f>'[1]第1週'!W6</f>
        <v>＜お酢のクエン酸で疲労回復＞</v>
      </c>
      <c r="R6" s="179"/>
      <c r="S6" s="179"/>
      <c r="T6" s="180"/>
      <c r="U6" s="173" t="str">
        <f>'[1]第1週'!AC6</f>
        <v>ポーク</v>
      </c>
      <c r="V6" s="174"/>
    </row>
    <row r="7" spans="1:22" ht="13.5">
      <c r="A7" s="13"/>
      <c r="B7" s="164" t="str">
        <f>'[1]第1週'!B7</f>
        <v>生活習慣病の予防＞</v>
      </c>
      <c r="C7" s="165"/>
      <c r="D7" s="165"/>
      <c r="E7" s="166"/>
      <c r="F7" s="16">
        <f>'[1]第1週'!F7</f>
        <v>0</v>
      </c>
      <c r="G7" s="17">
        <f>'[1]第1週'!G7</f>
        <v>0</v>
      </c>
      <c r="H7" s="17">
        <f>'[1]第1週'!H7</f>
        <v>0</v>
      </c>
      <c r="I7" s="18">
        <f>'[1]第1週'!I7</f>
        <v>0</v>
      </c>
      <c r="J7" s="171">
        <f>'[1]第1週'!L7</f>
        <v>0</v>
      </c>
      <c r="K7" s="172"/>
      <c r="L7" s="19"/>
      <c r="M7" s="176" t="str">
        <f>'[1]第1週'!S7</f>
        <v>蛋白質がたっぷり＞</v>
      </c>
      <c r="N7" s="176">
        <f>'[1]第1週'!T7</f>
        <v>0</v>
      </c>
      <c r="O7" s="176">
        <f>'[1]第1週'!U7</f>
        <v>0</v>
      </c>
      <c r="P7" s="177">
        <f>'[1]第1週'!V7</f>
        <v>0</v>
      </c>
      <c r="Q7" s="175">
        <f>'[1]第1週'!W7</f>
        <v>0</v>
      </c>
      <c r="R7" s="176">
        <f>'[1]第1週'!X7</f>
        <v>0</v>
      </c>
      <c r="S7" s="176">
        <f>'[1]第1週'!Y7</f>
        <v>0</v>
      </c>
      <c r="T7" s="177">
        <f>'[1]第1週'!Z7</f>
        <v>0</v>
      </c>
      <c r="U7" s="171" t="str">
        <f>'[1]第1週'!AC7</f>
        <v>　カレー</v>
      </c>
      <c r="V7" s="172"/>
    </row>
    <row r="8" spans="1:22" ht="13.5">
      <c r="A8" s="20">
        <f>'[1]第1週'!A8</f>
        <v>41370</v>
      </c>
      <c r="B8" s="176" t="str">
        <f>'[1]第1週'!B8</f>
        <v>いわししそフライ</v>
      </c>
      <c r="C8" s="176"/>
      <c r="D8" s="176"/>
      <c r="E8" s="177"/>
      <c r="F8" s="16">
        <f>'[1]第1週'!F8</f>
        <v>0</v>
      </c>
      <c r="G8" s="17">
        <f>'[1]第1週'!G8</f>
        <v>0</v>
      </c>
      <c r="H8" s="17">
        <f>'[1]第1週'!H8</f>
        <v>0</v>
      </c>
      <c r="I8" s="18">
        <f>'[1]第1週'!I8</f>
        <v>0</v>
      </c>
      <c r="J8" s="21" t="str">
        <f>'[1]第1週'!L8</f>
        <v>ｶﾛﾘｰ</v>
      </c>
      <c r="K8" s="22">
        <f>'[1]第1週'!M8</f>
        <v>0</v>
      </c>
      <c r="L8" s="20">
        <f>'[1]第1週'!R8</f>
        <v>41370</v>
      </c>
      <c r="M8" s="176" t="str">
        <f>'[1]第1週'!S8</f>
        <v>鶏立田揚</v>
      </c>
      <c r="N8" s="176">
        <f>'[1]第1週'!T8</f>
        <v>0</v>
      </c>
      <c r="O8" s="176">
        <f>'[1]第1週'!U8</f>
        <v>0</v>
      </c>
      <c r="P8" s="177">
        <f>'[1]第1週'!V8</f>
        <v>0</v>
      </c>
      <c r="Q8" s="175" t="str">
        <f>'[1]第1週'!W8</f>
        <v>カレイ南蛮漬</v>
      </c>
      <c r="R8" s="176">
        <f>'[1]第1週'!X8</f>
        <v>0</v>
      </c>
      <c r="S8" s="176">
        <f>'[1]第1週'!Y8</f>
        <v>0</v>
      </c>
      <c r="T8" s="177">
        <f>'[1]第1週'!Z8</f>
        <v>0</v>
      </c>
      <c r="U8" s="21" t="str">
        <f>'[1]第1週'!AC8</f>
        <v>ｶﾛﾘｰ</v>
      </c>
      <c r="V8" s="22">
        <f>'[1]第1週'!AD8</f>
        <v>818</v>
      </c>
    </row>
    <row r="9" spans="1:22" ht="15">
      <c r="A9" s="13" t="s">
        <v>0</v>
      </c>
      <c r="B9" s="176" t="str">
        <f>'[1]第1週'!B9</f>
        <v>厚焼卵</v>
      </c>
      <c r="C9" s="176">
        <f>'[1]第1週'!C9</f>
        <v>0</v>
      </c>
      <c r="D9" s="176">
        <f>'[1]第1週'!D9</f>
        <v>0</v>
      </c>
      <c r="E9" s="177">
        <f>'[1]第1週'!E9</f>
        <v>0</v>
      </c>
      <c r="F9" s="16">
        <f>'[1]第1週'!F9</f>
        <v>0</v>
      </c>
      <c r="G9" s="17">
        <f>'[1]第1週'!G9</f>
        <v>0</v>
      </c>
      <c r="H9" s="17">
        <f>'[1]第1週'!H9</f>
        <v>0</v>
      </c>
      <c r="I9" s="18">
        <f>'[1]第1週'!I9</f>
        <v>0</v>
      </c>
      <c r="J9" s="23" t="str">
        <f>'[1]第1週'!L9</f>
        <v>脂質</v>
      </c>
      <c r="K9" s="24">
        <f>'[1]第1週'!M9</f>
        <v>0</v>
      </c>
      <c r="L9" s="25" t="str">
        <f>'[1]第1週'!R9</f>
        <v>月</v>
      </c>
      <c r="M9" s="176" t="str">
        <f>'[1]第1週'!S9</f>
        <v>ふりかけ</v>
      </c>
      <c r="N9" s="176">
        <f>'[1]第1週'!T9</f>
        <v>0</v>
      </c>
      <c r="O9" s="176">
        <f>'[1]第1週'!U9</f>
        <v>0</v>
      </c>
      <c r="P9" s="177">
        <f>'[1]第1週'!V9</f>
        <v>0</v>
      </c>
      <c r="Q9" s="175" t="str">
        <f>'[1]第1週'!W9</f>
        <v>チンジャオロース</v>
      </c>
      <c r="R9" s="176">
        <f>'[1]第1週'!X9</f>
        <v>0</v>
      </c>
      <c r="S9" s="176">
        <f>'[1]第1週'!Y9</f>
        <v>0</v>
      </c>
      <c r="T9" s="177">
        <f>'[1]第1週'!Z9</f>
        <v>0</v>
      </c>
      <c r="U9" s="26" t="str">
        <f>'[1]第1週'!AC9</f>
        <v>脂質</v>
      </c>
      <c r="V9" s="24">
        <f>'[1]第1週'!AD9</f>
        <v>23.4</v>
      </c>
    </row>
    <row r="10" spans="1:22" ht="13.5">
      <c r="A10" s="13"/>
      <c r="B10" s="176" t="str">
        <f>'[1]第1週'!B10</f>
        <v>　繊キャベツ</v>
      </c>
      <c r="C10" s="176">
        <f>'[1]第1週'!C10</f>
        <v>0</v>
      </c>
      <c r="D10" s="176">
        <f>'[1]第1週'!D10</f>
        <v>0</v>
      </c>
      <c r="E10" s="177">
        <f>'[1]第1週'!E10</f>
        <v>0</v>
      </c>
      <c r="F10" s="16">
        <f>'[1]第1週'!F10</f>
        <v>0</v>
      </c>
      <c r="G10" s="17">
        <f>'[1]第1週'!G10</f>
        <v>0</v>
      </c>
      <c r="H10" s="17">
        <f>'[1]第1週'!H10</f>
        <v>0</v>
      </c>
      <c r="I10" s="18">
        <f>'[1]第1週'!I10</f>
        <v>0</v>
      </c>
      <c r="J10" s="21" t="str">
        <f>'[1]第1週'!L10</f>
        <v>塩分</v>
      </c>
      <c r="K10" s="22">
        <f>'[1]第1週'!M10</f>
        <v>0</v>
      </c>
      <c r="L10" s="19"/>
      <c r="M10" s="176" t="str">
        <f>'[1]第1週'!S10</f>
        <v>　繊キャベツ</v>
      </c>
      <c r="N10" s="176">
        <f>'[1]第1週'!T10</f>
        <v>0</v>
      </c>
      <c r="O10" s="176">
        <f>'[1]第1週'!U10</f>
        <v>0</v>
      </c>
      <c r="P10" s="177">
        <f>'[1]第1週'!V10</f>
        <v>0</v>
      </c>
      <c r="Q10" s="175" t="str">
        <f>'[1]第1週'!W10</f>
        <v>だし巻卵</v>
      </c>
      <c r="R10" s="176">
        <f>'[1]第1週'!X10</f>
        <v>0</v>
      </c>
      <c r="S10" s="176">
        <f>'[1]第1週'!Y10</f>
        <v>0</v>
      </c>
      <c r="T10" s="177">
        <f>'[1]第1週'!Z10</f>
        <v>0</v>
      </c>
      <c r="U10" s="21" t="str">
        <f>'[1]第1週'!AC10</f>
        <v>塩分</v>
      </c>
      <c r="V10" s="22">
        <f>'[1]第1週'!AD10</f>
        <v>3.7</v>
      </c>
    </row>
    <row r="11" spans="1:22" ht="17.25">
      <c r="A11" s="27">
        <f>'[1]第1週'!A11</f>
        <v>41371</v>
      </c>
      <c r="B11" s="176" t="str">
        <f>'[1]第1週'!B11</f>
        <v>煮物（えび好み・大根）</v>
      </c>
      <c r="C11" s="176">
        <f>'[1]第1週'!C11</f>
        <v>0</v>
      </c>
      <c r="D11" s="176">
        <f>'[1]第1週'!D11</f>
        <v>0</v>
      </c>
      <c r="E11" s="177">
        <f>'[1]第1週'!E11</f>
        <v>0</v>
      </c>
      <c r="F11" s="16">
        <f>'[1]第1週'!F11</f>
        <v>0</v>
      </c>
      <c r="G11" s="17">
        <f>'[1]第1週'!G11</f>
        <v>0</v>
      </c>
      <c r="H11" s="17">
        <f>'[1]第1週'!H11</f>
        <v>0</v>
      </c>
      <c r="I11" s="18">
        <f>'[1]第1週'!I11</f>
        <v>0</v>
      </c>
      <c r="J11" s="169" t="str">
        <f>'[1]第1週'!L11</f>
        <v>丼　物</v>
      </c>
      <c r="K11" s="170"/>
      <c r="L11" s="28">
        <f>'[1]第1週'!R11</f>
        <v>41375</v>
      </c>
      <c r="M11" s="176" t="str">
        <f>'[1]第1週'!S11</f>
        <v>チンジャオロース</v>
      </c>
      <c r="N11" s="176">
        <f>'[1]第1週'!T11</f>
        <v>0</v>
      </c>
      <c r="O11" s="176">
        <f>'[1]第1週'!U11</f>
        <v>0</v>
      </c>
      <c r="P11" s="177">
        <f>'[1]第1週'!V11</f>
        <v>0</v>
      </c>
      <c r="Q11" s="175" t="str">
        <f>'[1]第1週'!W11</f>
        <v>ポテトサラダ</v>
      </c>
      <c r="R11" s="176">
        <f>'[1]第1週'!X11</f>
        <v>0</v>
      </c>
      <c r="S11" s="176">
        <f>'[1]第1週'!Y11</f>
        <v>0</v>
      </c>
      <c r="T11" s="177">
        <f>'[1]第1週'!Z11</f>
        <v>0</v>
      </c>
      <c r="U11" s="169" t="str">
        <f>'[1]第1週'!AC11</f>
        <v>丼   物</v>
      </c>
      <c r="V11" s="170"/>
    </row>
    <row r="12" spans="1:22" ht="15">
      <c r="A12" s="13" t="s">
        <v>1</v>
      </c>
      <c r="B12" s="176" t="str">
        <f>'[1]第1週'!B12</f>
        <v>れんこんつくね</v>
      </c>
      <c r="C12" s="176">
        <f>'[1]第1週'!C12</f>
        <v>0</v>
      </c>
      <c r="D12" s="176">
        <f>'[1]第1週'!D12</f>
        <v>0</v>
      </c>
      <c r="E12" s="177">
        <f>'[1]第1週'!E12</f>
        <v>0</v>
      </c>
      <c r="F12" s="16">
        <f>'[1]第1週'!F12</f>
        <v>0</v>
      </c>
      <c r="G12" s="17">
        <f>'[1]第1週'!G12</f>
        <v>0</v>
      </c>
      <c r="H12" s="17">
        <f>'[1]第1週'!H12</f>
        <v>0</v>
      </c>
      <c r="I12" s="18">
        <f>'[1]第1週'!I12</f>
        <v>0</v>
      </c>
      <c r="J12" s="173">
        <f>'[1]第1週'!L12</f>
        <v>0</v>
      </c>
      <c r="K12" s="174"/>
      <c r="L12" s="28" t="str">
        <f>'[1]第1週'!R12</f>
        <v>日</v>
      </c>
      <c r="M12" s="176" t="str">
        <f>'[1]第1週'!S12</f>
        <v>ほっけ</v>
      </c>
      <c r="N12" s="176">
        <f>'[1]第1週'!T12</f>
        <v>0</v>
      </c>
      <c r="O12" s="176">
        <f>'[1]第1週'!U12</f>
        <v>0</v>
      </c>
      <c r="P12" s="177">
        <f>'[1]第1週'!V12</f>
        <v>0</v>
      </c>
      <c r="Q12" s="175" t="str">
        <f>'[1]第1週'!W12</f>
        <v>昆布佃</v>
      </c>
      <c r="R12" s="176">
        <f>'[1]第1週'!X12</f>
        <v>0</v>
      </c>
      <c r="S12" s="176">
        <f>'[1]第1週'!Y12</f>
        <v>0</v>
      </c>
      <c r="T12" s="177">
        <f>'[1]第1週'!Z12</f>
        <v>0</v>
      </c>
      <c r="U12" s="173" t="str">
        <f>'[1]第1週'!AC12</f>
        <v>豚すき丼</v>
      </c>
      <c r="V12" s="174">
        <f>'[1]第1週'!AD12</f>
        <v>0</v>
      </c>
    </row>
    <row r="13" spans="1:22" ht="15">
      <c r="A13" s="13" t="s">
        <v>2</v>
      </c>
      <c r="B13" s="176" t="str">
        <f>'[1]第1週'!B13</f>
        <v>焼そば</v>
      </c>
      <c r="C13" s="176">
        <f>'[1]第1週'!C13</f>
        <v>0</v>
      </c>
      <c r="D13" s="176">
        <f>'[1]第1週'!D13</f>
        <v>0</v>
      </c>
      <c r="E13" s="177">
        <f>'[1]第1週'!E13</f>
        <v>0</v>
      </c>
      <c r="F13" s="16">
        <f>'[1]第1週'!F13</f>
        <v>0</v>
      </c>
      <c r="G13" s="17">
        <f>'[1]第1週'!G13</f>
        <v>0</v>
      </c>
      <c r="H13" s="17">
        <f>'[1]第1週'!H13</f>
        <v>0</v>
      </c>
      <c r="I13" s="18">
        <f>'[1]第1週'!I13</f>
        <v>0</v>
      </c>
      <c r="J13" s="171">
        <f>'[1]第1週'!L13</f>
        <v>0</v>
      </c>
      <c r="K13" s="172"/>
      <c r="L13" s="13" t="s">
        <v>2</v>
      </c>
      <c r="M13" s="176" t="str">
        <f>'[1]第1週'!S13</f>
        <v>ポテトサラダ</v>
      </c>
      <c r="N13" s="176">
        <f>'[1]第1週'!T13</f>
        <v>0</v>
      </c>
      <c r="O13" s="176">
        <f>'[1]第1週'!U13</f>
        <v>0</v>
      </c>
      <c r="P13" s="177">
        <f>'[1]第1週'!V13</f>
        <v>0</v>
      </c>
      <c r="Q13" s="175" t="str">
        <f>'[1]第1週'!W13</f>
        <v>味噌風味大根</v>
      </c>
      <c r="R13" s="176">
        <f>'[1]第1週'!X13</f>
        <v>0</v>
      </c>
      <c r="S13" s="176">
        <f>'[1]第1週'!Y13</f>
        <v>0</v>
      </c>
      <c r="T13" s="177">
        <f>'[1]第1週'!Z13</f>
        <v>0</v>
      </c>
      <c r="U13" s="171">
        <f>'[1]第1週'!AC13</f>
        <v>0</v>
      </c>
      <c r="V13" s="172">
        <f>'[1]第1週'!AD13</f>
        <v>0</v>
      </c>
    </row>
    <row r="14" spans="1:22" ht="13.5" customHeight="1">
      <c r="A14" s="29">
        <f>'[1]第1週'!A14</f>
        <v>41371</v>
      </c>
      <c r="B14" s="176" t="str">
        <f>'[1]第1週'!B14</f>
        <v>茎わかめ</v>
      </c>
      <c r="C14" s="176">
        <f>'[1]第1週'!C14</f>
        <v>0</v>
      </c>
      <c r="D14" s="30" t="str">
        <f>'[1]第1週'!D14</f>
        <v>ｶﾛﾘｰ</v>
      </c>
      <c r="E14" s="30">
        <f>'[1]第1週'!E14</f>
        <v>810</v>
      </c>
      <c r="F14" s="185">
        <f>'[1]第1週'!F14</f>
        <v>0</v>
      </c>
      <c r="G14" s="165"/>
      <c r="H14" s="30" t="str">
        <f>'[1]第1週'!H14</f>
        <v>ｶﾛﾘｰ</v>
      </c>
      <c r="I14" s="30">
        <f>'[1]第1週'!I14</f>
        <v>0</v>
      </c>
      <c r="J14" s="21" t="str">
        <f>'[1]第1週'!L14</f>
        <v>ｶﾛﾘｰ</v>
      </c>
      <c r="K14" s="22">
        <f>'[1]第1週'!M14</f>
        <v>0</v>
      </c>
      <c r="L14" s="31">
        <f>'[1]第1週'!R14</f>
        <v>41375</v>
      </c>
      <c r="M14" s="176" t="str">
        <f>'[1]第1週'!S14</f>
        <v>昆布佃</v>
      </c>
      <c r="N14" s="176"/>
      <c r="O14" s="30" t="str">
        <f>'[1]第1週'!U14</f>
        <v>ｶﾛﾘｰ</v>
      </c>
      <c r="P14" s="30">
        <f>'[1]第1週'!V14</f>
        <v>830</v>
      </c>
      <c r="Q14" s="175">
        <f>'[1]第1週'!W14</f>
        <v>0</v>
      </c>
      <c r="R14" s="177"/>
      <c r="S14" s="30" t="str">
        <f>'[1]第1週'!Y14</f>
        <v>ｶﾛﾘｰ</v>
      </c>
      <c r="T14" s="30">
        <f>'[1]第1週'!Z14</f>
        <v>781</v>
      </c>
      <c r="U14" s="21" t="str">
        <f>'[1]第1週'!AC14</f>
        <v>ｶﾛﾘｰ</v>
      </c>
      <c r="V14" s="32">
        <f>'[1]第1週'!AD14</f>
        <v>763</v>
      </c>
    </row>
    <row r="15" spans="1:22" ht="15">
      <c r="A15" s="13" t="s">
        <v>3</v>
      </c>
      <c r="B15" s="176" t="str">
        <f>'[1]第1週'!B15</f>
        <v>赤かっぱ</v>
      </c>
      <c r="C15" s="176">
        <f>'[1]第1週'!C15</f>
        <v>0</v>
      </c>
      <c r="D15" s="30" t="str">
        <f>'[1]第1週'!D15</f>
        <v>脂質</v>
      </c>
      <c r="E15" s="30">
        <f>'[1]第1週'!E15</f>
        <v>22.6</v>
      </c>
      <c r="F15" s="185">
        <f>'[1]第1週'!F15</f>
        <v>0</v>
      </c>
      <c r="G15" s="165">
        <f>'[1]第1週'!G15</f>
        <v>0</v>
      </c>
      <c r="H15" s="30" t="str">
        <f>'[1]第1週'!H15</f>
        <v>脂質</v>
      </c>
      <c r="I15" s="30">
        <f>'[1]第1週'!I15</f>
        <v>0</v>
      </c>
      <c r="J15" s="23" t="str">
        <f>'[1]第1週'!L15</f>
        <v>脂質</v>
      </c>
      <c r="K15" s="24">
        <f>'[1]第1週'!M15</f>
        <v>0</v>
      </c>
      <c r="L15" s="33" t="str">
        <f>'[1]第1週'!R15</f>
        <v>）</v>
      </c>
      <c r="M15" s="176" t="str">
        <f>'[1]第1週'!S15</f>
        <v>味噌風味大根</v>
      </c>
      <c r="N15" s="176">
        <f>'[1]第1週'!T15</f>
        <v>0</v>
      </c>
      <c r="O15" s="30" t="str">
        <f>'[1]第1週'!U15</f>
        <v>脂質</v>
      </c>
      <c r="P15" s="30">
        <f>'[1]第1週'!V15</f>
        <v>23</v>
      </c>
      <c r="Q15" s="175">
        <f>'[1]第1週'!W15</f>
        <v>0</v>
      </c>
      <c r="R15" s="177"/>
      <c r="S15" s="30" t="str">
        <f>'[1]第1週'!Y15</f>
        <v>脂質</v>
      </c>
      <c r="T15" s="30">
        <f>'[1]第1週'!Z15</f>
        <v>18.6</v>
      </c>
      <c r="U15" s="26" t="str">
        <f>'[1]第1週'!AC15</f>
        <v>脂質</v>
      </c>
      <c r="V15" s="34">
        <f>'[1]第1週'!AD15</f>
        <v>22</v>
      </c>
    </row>
    <row r="16" spans="1:22" ht="14.25" thickBot="1">
      <c r="A16" s="35"/>
      <c r="B16" s="36">
        <f>'[1]第1週'!B16</f>
        <v>0</v>
      </c>
      <c r="C16" s="36">
        <f>'[1]第1週'!C16</f>
        <v>0</v>
      </c>
      <c r="D16" s="37" t="str">
        <f>'[1]第1週'!D16</f>
        <v>塩分</v>
      </c>
      <c r="E16" s="37">
        <f>'[1]第1週'!E16</f>
        <v>2.9</v>
      </c>
      <c r="F16" s="186">
        <f>'[1]第1週'!F16</f>
        <v>0</v>
      </c>
      <c r="G16" s="187">
        <f>'[1]第1週'!G16</f>
        <v>0</v>
      </c>
      <c r="H16" s="37" t="str">
        <f>'[1]第1週'!H16</f>
        <v>塩分</v>
      </c>
      <c r="I16" s="37">
        <f>'[1]第1週'!I16</f>
        <v>0</v>
      </c>
      <c r="J16" s="38" t="str">
        <f>'[1]第1週'!L16</f>
        <v>塩分</v>
      </c>
      <c r="K16" s="39">
        <f>'[1]第1週'!M16</f>
        <v>0</v>
      </c>
      <c r="L16" s="40"/>
      <c r="M16" s="181">
        <f>'[1]第1週'!S16</f>
        <v>0</v>
      </c>
      <c r="N16" s="181">
        <f>'[1]第1週'!T16</f>
        <v>0</v>
      </c>
      <c r="O16" s="37" t="str">
        <f>'[1]第1週'!U16</f>
        <v>塩分</v>
      </c>
      <c r="P16" s="37">
        <f>'[1]第1週'!V16</f>
        <v>3</v>
      </c>
      <c r="Q16" s="41">
        <f>'[1]第1週'!W16</f>
        <v>0</v>
      </c>
      <c r="R16" s="36">
        <f>'[1]第1週'!X16</f>
        <v>0</v>
      </c>
      <c r="S16" s="37" t="str">
        <f>'[1]第1週'!Y16</f>
        <v>塩分</v>
      </c>
      <c r="T16" s="37">
        <f>'[1]第1週'!Z16</f>
        <v>2.9</v>
      </c>
      <c r="U16" s="38" t="str">
        <f>'[1]第1週'!AC16</f>
        <v>塩分</v>
      </c>
      <c r="V16" s="42">
        <f>'[1]第1週'!AD16</f>
        <v>2</v>
      </c>
    </row>
    <row r="17" spans="1:22" ht="16.5" customHeight="1">
      <c r="A17" s="12">
        <f>'[1]第1週'!A17:A28</f>
        <v>0</v>
      </c>
      <c r="B17" s="10" t="str">
        <f>'[1]第1週'!B17</f>
        <v>A・</v>
      </c>
      <c r="C17" s="182" t="str">
        <f>'[1]第1週'!C17</f>
        <v>ｴﾋﾞﾌﾘｯﾀｰ＆春巻定食</v>
      </c>
      <c r="D17" s="182"/>
      <c r="E17" s="183">
        <f>'[1]第1週'!E17</f>
        <v>0</v>
      </c>
      <c r="F17" s="11" t="str">
        <f>'[1]第1週'!F17</f>
        <v>B・</v>
      </c>
      <c r="G17" s="182" t="str">
        <f>'[1]第1週'!G17</f>
        <v>肉じゃが定食</v>
      </c>
      <c r="H17" s="182"/>
      <c r="I17" s="183"/>
      <c r="J17" s="167" t="str">
        <f>'[1]第1週'!L17</f>
        <v> カレー</v>
      </c>
      <c r="K17" s="168"/>
      <c r="L17" s="12">
        <f>'[1]第1週'!R17:R28</f>
        <v>0</v>
      </c>
      <c r="M17" s="10" t="str">
        <f>'[1]第1週'!S17</f>
        <v>A・</v>
      </c>
      <c r="N17" s="182" t="str">
        <f>'[1]第1週'!T17</f>
        <v>海老フライ定食</v>
      </c>
      <c r="O17" s="182">
        <f>'[1]第1週'!U17</f>
        <v>0</v>
      </c>
      <c r="P17" s="183">
        <f>'[1]第1週'!V17</f>
        <v>0</v>
      </c>
      <c r="Q17" s="43" t="str">
        <f>'[1]第1週'!W17</f>
        <v>B・　味噌炒め定食</v>
      </c>
      <c r="R17" s="190" t="str">
        <f>'[1]第1週'!X17</f>
        <v>八宝菜定食</v>
      </c>
      <c r="S17" s="190">
        <f>'[1]第1週'!Y17</f>
        <v>0</v>
      </c>
      <c r="T17" s="191">
        <f>'[1]第1週'!Z17</f>
        <v>0</v>
      </c>
      <c r="U17" s="167" t="str">
        <f>'[1]第1週'!AC17</f>
        <v>  カレー</v>
      </c>
      <c r="V17" s="168"/>
    </row>
    <row r="18" spans="1:22" ht="13.5">
      <c r="A18" s="44"/>
      <c r="B18" s="176" t="str">
        <f>'[1]第1週'!B18</f>
        <v>＜ビタミンB1で貧血予防＞</v>
      </c>
      <c r="C18" s="176"/>
      <c r="D18" s="176"/>
      <c r="E18" s="177"/>
      <c r="F18" s="175" t="str">
        <f>'[1]第1週'!F18</f>
        <v>＜カリウムたっぷりのじゃが芋で</v>
      </c>
      <c r="G18" s="176"/>
      <c r="H18" s="176"/>
      <c r="I18" s="177"/>
      <c r="J18" s="173" t="str">
        <f>'[1]第1週'!L18</f>
        <v>ビーフ</v>
      </c>
      <c r="K18" s="174"/>
      <c r="L18" s="19"/>
      <c r="M18" s="176" t="str">
        <f>'[1]第1週'!S18</f>
        <v>＜プリプリの海老フライを</v>
      </c>
      <c r="N18" s="176">
        <f>'[1]第1週'!T18</f>
        <v>0</v>
      </c>
      <c r="O18" s="176">
        <f>'[1]第1週'!U18</f>
        <v>0</v>
      </c>
      <c r="P18" s="177">
        <f>'[1]第1週'!V18</f>
        <v>0</v>
      </c>
      <c r="Q18" s="178" t="str">
        <f>'[1]第1週'!W18</f>
        <v>＜野菜をたくさん摂って抗酸化＞</v>
      </c>
      <c r="R18" s="179">
        <f>'[1]第1週'!X18</f>
        <v>0</v>
      </c>
      <c r="S18" s="179">
        <f>'[1]第1週'!Y18</f>
        <v>0</v>
      </c>
      <c r="T18" s="180">
        <f>'[1]第1週'!Z18</f>
        <v>0</v>
      </c>
      <c r="U18" s="173" t="str">
        <f>'[1]第1週'!AC18</f>
        <v>ビーフ</v>
      </c>
      <c r="V18" s="174">
        <f>'[1]第1週'!AD18</f>
        <v>0</v>
      </c>
    </row>
    <row r="19" spans="1:22" ht="15" customHeight="1">
      <c r="A19" s="45">
        <f>'[1]第1週'!A19</f>
        <v>0</v>
      </c>
      <c r="B19" s="17">
        <f>'[1]第1週'!B19</f>
        <v>0</v>
      </c>
      <c r="C19" s="17">
        <f>'[1]第1週'!C19</f>
        <v>0</v>
      </c>
      <c r="D19" s="17">
        <f>'[1]第1週'!D19</f>
        <v>0</v>
      </c>
      <c r="E19" s="18">
        <f>'[1]第1週'!E19</f>
        <v>0</v>
      </c>
      <c r="F19" s="175">
        <f>'[1]第1週'!F19</f>
        <v>0</v>
      </c>
      <c r="G19" s="176" t="str">
        <f>'[1]第1週'!G19</f>
        <v>高血圧予防＞</v>
      </c>
      <c r="H19" s="176">
        <f>'[1]第1週'!H19</f>
        <v>0</v>
      </c>
      <c r="I19" s="177">
        <f>'[1]第1週'!I19</f>
        <v>0</v>
      </c>
      <c r="J19" s="171" t="str">
        <f>'[1]第1週'!L19</f>
        <v>　カレー</v>
      </c>
      <c r="K19" s="172"/>
      <c r="L19" s="19"/>
      <c r="M19" s="176" t="s">
        <v>4</v>
      </c>
      <c r="N19" s="176" t="str">
        <f>'[1]第1週'!T19</f>
        <v>どうぞ！）</v>
      </c>
      <c r="O19" s="176">
        <f>'[1]第1週'!U19</f>
        <v>0</v>
      </c>
      <c r="P19" s="177">
        <f>'[1]第1週'!V19</f>
        <v>0</v>
      </c>
      <c r="Q19" s="175">
        <f>'[1]第1週'!W19</f>
        <v>0</v>
      </c>
      <c r="R19" s="176">
        <f>'[1]第1週'!X19</f>
        <v>0</v>
      </c>
      <c r="S19" s="176">
        <f>'[1]第1週'!Y19</f>
        <v>0</v>
      </c>
      <c r="T19" s="177">
        <f>'[1]第1週'!Z19</f>
        <v>0</v>
      </c>
      <c r="U19" s="171" t="str">
        <f>'[1]第1週'!AC19</f>
        <v>　カレー</v>
      </c>
      <c r="V19" s="172">
        <f>'[1]第1週'!AD19</f>
        <v>0</v>
      </c>
    </row>
    <row r="20" spans="1:22" ht="13.5">
      <c r="A20" s="20">
        <f>'[1]第1週'!A20</f>
        <v>41370</v>
      </c>
      <c r="B20" s="176" t="str">
        <f>'[1]第1週'!B20</f>
        <v>エビフリッター</v>
      </c>
      <c r="C20" s="176"/>
      <c r="D20" s="176">
        <f>'[1]第1週'!D20</f>
        <v>0</v>
      </c>
      <c r="E20" s="177">
        <f>'[1]第1週'!E20</f>
        <v>0</v>
      </c>
      <c r="F20" s="175" t="str">
        <f>'[1]第1週'!F20</f>
        <v>肉じゃが</v>
      </c>
      <c r="G20" s="176">
        <f>'[1]第1週'!G20</f>
        <v>0</v>
      </c>
      <c r="H20" s="176">
        <f>'[1]第1週'!H20</f>
        <v>0</v>
      </c>
      <c r="I20" s="177">
        <f>'[1]第1週'!I20</f>
        <v>0</v>
      </c>
      <c r="J20" s="21" t="str">
        <f>'[1]第1週'!L20</f>
        <v>ｶﾛﾘｰ</v>
      </c>
      <c r="K20" s="22">
        <f>'[1]第1週'!M20</f>
        <v>805</v>
      </c>
      <c r="L20" s="20">
        <f>'[1]第1週'!R20</f>
        <v>41370</v>
      </c>
      <c r="M20" s="176" t="str">
        <f>'[1]第1週'!S20</f>
        <v>海老フライ</v>
      </c>
      <c r="N20" s="176">
        <f>'[1]第1週'!T20</f>
        <v>0</v>
      </c>
      <c r="O20" s="176">
        <f>'[1]第1週'!U20</f>
        <v>0</v>
      </c>
      <c r="P20" s="177">
        <f>'[1]第1週'!V20</f>
        <v>0</v>
      </c>
      <c r="Q20" s="175" t="str">
        <f>'[1]第1週'!W20</f>
        <v>八宝菜</v>
      </c>
      <c r="R20" s="176">
        <f>'[1]第1週'!X20</f>
        <v>0</v>
      </c>
      <c r="S20" s="176">
        <f>'[1]第1週'!Y20</f>
        <v>0</v>
      </c>
      <c r="T20" s="177">
        <f>'[1]第1週'!Z20</f>
        <v>0</v>
      </c>
      <c r="U20" s="21" t="str">
        <f>'[1]第1週'!AC20</f>
        <v>ｶﾛﾘｰ</v>
      </c>
      <c r="V20" s="22">
        <f>'[1]第1週'!AD20</f>
        <v>805</v>
      </c>
    </row>
    <row r="21" spans="1:22" ht="15">
      <c r="A21" s="13" t="s">
        <v>0</v>
      </c>
      <c r="B21" s="176" t="str">
        <f>'[1]第1週'!B21</f>
        <v>具たっぷり中華春巻</v>
      </c>
      <c r="C21" s="176">
        <f>'[1]第1週'!C21</f>
        <v>0</v>
      </c>
      <c r="D21" s="176">
        <f>'[1]第1週'!D21</f>
        <v>0</v>
      </c>
      <c r="E21" s="177">
        <f>'[1]第1週'!E21</f>
        <v>0</v>
      </c>
      <c r="F21" s="175" t="str">
        <f>'[1]第1週'!F21</f>
        <v>春雨華風和え</v>
      </c>
      <c r="G21" s="176">
        <f>'[1]第1週'!G21</f>
        <v>0</v>
      </c>
      <c r="H21" s="176">
        <f>'[1]第1週'!H21</f>
        <v>0</v>
      </c>
      <c r="I21" s="177">
        <f>'[1]第1週'!I21</f>
        <v>0</v>
      </c>
      <c r="J21" s="23" t="str">
        <f>'[1]第1週'!L21</f>
        <v>脂質</v>
      </c>
      <c r="K21" s="24">
        <f>'[1]第1週'!M21</f>
        <v>23.4</v>
      </c>
      <c r="L21" s="25" t="str">
        <f>'[1]第1週'!R21</f>
        <v>月</v>
      </c>
      <c r="M21" s="176" t="str">
        <f>'[1]第1週'!S21</f>
        <v>チーズロールフライ</v>
      </c>
      <c r="N21" s="176">
        <f>'[1]第1週'!T21</f>
        <v>0</v>
      </c>
      <c r="O21" s="176">
        <f>'[1]第1週'!U21</f>
        <v>0</v>
      </c>
      <c r="P21" s="177">
        <f>'[1]第1週'!V21</f>
        <v>0</v>
      </c>
      <c r="Q21" s="175" t="str">
        <f>'[1]第1週'!W21</f>
        <v>切干大根煮</v>
      </c>
      <c r="R21" s="176">
        <f>'[1]第1週'!X21</f>
        <v>0</v>
      </c>
      <c r="S21" s="176">
        <f>'[1]第1週'!Y21</f>
        <v>0</v>
      </c>
      <c r="T21" s="177">
        <f>'[1]第1週'!Z21</f>
        <v>0</v>
      </c>
      <c r="U21" s="26" t="str">
        <f>'[1]第1週'!AC21</f>
        <v>脂質</v>
      </c>
      <c r="V21" s="24">
        <f>'[1]第1週'!AD21</f>
        <v>23.4</v>
      </c>
    </row>
    <row r="22" spans="1:22" ht="13.5">
      <c r="A22" s="44"/>
      <c r="B22" s="176" t="str">
        <f>'[1]第1週'!B22</f>
        <v>　繊キャベツ</v>
      </c>
      <c r="C22" s="176">
        <f>'[1]第1週'!C22</f>
        <v>0</v>
      </c>
      <c r="D22" s="176">
        <f>'[1]第1週'!D22</f>
        <v>0</v>
      </c>
      <c r="E22" s="177">
        <f>'[1]第1週'!E22</f>
        <v>0</v>
      </c>
      <c r="F22" s="175" t="str">
        <f>'[1]第1週'!F22</f>
        <v>銀鮭</v>
      </c>
      <c r="G22" s="176">
        <f>'[1]第1週'!G22</f>
        <v>0</v>
      </c>
      <c r="H22" s="176">
        <f>'[1]第1週'!H22</f>
        <v>0</v>
      </c>
      <c r="I22" s="177">
        <f>'[1]第1週'!I22</f>
        <v>0</v>
      </c>
      <c r="J22" s="21" t="str">
        <f>'[1]第1週'!L22</f>
        <v>塩分</v>
      </c>
      <c r="K22" s="22">
        <f>'[1]第1週'!M22</f>
        <v>3.7</v>
      </c>
      <c r="L22" s="19"/>
      <c r="M22" s="176" t="str">
        <f>'[1]第1週'!S22</f>
        <v>　繊キャベツ</v>
      </c>
      <c r="N22" s="176">
        <f>'[1]第1週'!T22</f>
        <v>0</v>
      </c>
      <c r="O22" s="176">
        <f>'[1]第1週'!U22</f>
        <v>0</v>
      </c>
      <c r="P22" s="177">
        <f>'[1]第1週'!V22</f>
        <v>0</v>
      </c>
      <c r="Q22" s="175" t="str">
        <f>'[1]第1週'!W22</f>
        <v>ミニ卵とじ</v>
      </c>
      <c r="R22" s="176">
        <f>'[1]第1週'!X22</f>
        <v>0</v>
      </c>
      <c r="S22" s="176">
        <f>'[1]第1週'!Y22</f>
        <v>0</v>
      </c>
      <c r="T22" s="177">
        <f>'[1]第1週'!Z22</f>
        <v>0</v>
      </c>
      <c r="U22" s="21" t="str">
        <f>'[1]第1週'!AC22</f>
        <v>塩分</v>
      </c>
      <c r="V22" s="22">
        <f>'[1]第1週'!AD22</f>
        <v>3.7</v>
      </c>
    </row>
    <row r="23" spans="1:22" ht="17.25">
      <c r="A23" s="27">
        <f>A11+1</f>
        <v>41372</v>
      </c>
      <c r="B23" s="176" t="str">
        <f>'[1]第1週'!B23</f>
        <v>春雨華風和え</v>
      </c>
      <c r="C23" s="176">
        <f>'[1]第1週'!C23</f>
        <v>0</v>
      </c>
      <c r="D23" s="176">
        <f>'[1]第1週'!D23</f>
        <v>0</v>
      </c>
      <c r="E23" s="177">
        <f>'[1]第1週'!E23</f>
        <v>0</v>
      </c>
      <c r="F23" s="175" t="str">
        <f>'[1]第1週'!F23</f>
        <v>ふんわり三角揚</v>
      </c>
      <c r="G23" s="176">
        <f>'[1]第1週'!G23</f>
        <v>0</v>
      </c>
      <c r="H23" s="176">
        <f>'[1]第1週'!H23</f>
        <v>0</v>
      </c>
      <c r="I23" s="177">
        <f>'[1]第1週'!I23</f>
        <v>0</v>
      </c>
      <c r="J23" s="169" t="str">
        <f>'[1]第1週'!L23</f>
        <v>丼　物</v>
      </c>
      <c r="K23" s="170"/>
      <c r="L23" s="28">
        <f>'[1]第1週'!R23</f>
        <v>41376</v>
      </c>
      <c r="M23" s="176" t="str">
        <f>'[1]第1週'!S23</f>
        <v>切干大根煮</v>
      </c>
      <c r="N23" s="176">
        <f>'[1]第1週'!T23</f>
        <v>0</v>
      </c>
      <c r="O23" s="176">
        <f>'[1]第1週'!U23</f>
        <v>0</v>
      </c>
      <c r="P23" s="177">
        <f>'[1]第1週'!V23</f>
        <v>0</v>
      </c>
      <c r="Q23" s="175" t="str">
        <f>'[1]第1週'!W23</f>
        <v>いか巻</v>
      </c>
      <c r="R23" s="176">
        <f>'[1]第1週'!X23</f>
        <v>0</v>
      </c>
      <c r="S23" s="176">
        <f>'[1]第1週'!Y23</f>
        <v>0</v>
      </c>
      <c r="T23" s="177">
        <f>'[1]第1週'!Z23</f>
        <v>0</v>
      </c>
      <c r="U23" s="169" t="str">
        <f>'[1]第1週'!AC23</f>
        <v>丼　物</v>
      </c>
      <c r="V23" s="170"/>
    </row>
    <row r="24" spans="1:22" ht="13.5" customHeight="1">
      <c r="A24" s="13" t="s">
        <v>1</v>
      </c>
      <c r="B24" s="176" t="str">
        <f>'[1]第1週'!B24</f>
        <v>銀鮭</v>
      </c>
      <c r="C24" s="176">
        <f>'[1]第1週'!C24</f>
        <v>0</v>
      </c>
      <c r="D24" s="176">
        <f>'[1]第1週'!D24</f>
        <v>0</v>
      </c>
      <c r="E24" s="177">
        <f>'[1]第1週'!E24</f>
        <v>0</v>
      </c>
      <c r="F24" s="175" t="str">
        <f>'[1]第1週'!F24</f>
        <v>子持ち木耳生姜</v>
      </c>
      <c r="G24" s="176">
        <f>'[1]第1週'!G24</f>
        <v>0</v>
      </c>
      <c r="H24" s="176">
        <f>'[1]第1週'!H24</f>
        <v>0</v>
      </c>
      <c r="I24" s="177">
        <f>'[1]第1週'!I24</f>
        <v>0</v>
      </c>
      <c r="J24" s="173" t="str">
        <f>'[1]第1週'!L24</f>
        <v>牛丼</v>
      </c>
      <c r="K24" s="174"/>
      <c r="L24" s="28" t="str">
        <f>'[1]第1週'!R24</f>
        <v>日</v>
      </c>
      <c r="M24" s="176" t="str">
        <f>'[1]第1週'!S24</f>
        <v>ミニ卵とじ</v>
      </c>
      <c r="N24" s="176">
        <f>'[1]第1週'!T24</f>
        <v>0</v>
      </c>
      <c r="O24" s="176">
        <f>'[1]第1週'!U24</f>
        <v>0</v>
      </c>
      <c r="P24" s="177">
        <f>'[1]第1週'!V24</f>
        <v>0</v>
      </c>
      <c r="Q24" s="175" t="str">
        <f>'[1]第1週'!W24</f>
        <v>山くらげ</v>
      </c>
      <c r="R24" s="176">
        <f>'[1]第1週'!X24</f>
        <v>0</v>
      </c>
      <c r="S24" s="176">
        <f>'[1]第1週'!Y24</f>
        <v>0</v>
      </c>
      <c r="T24" s="177">
        <f>'[1]第1週'!Z24</f>
        <v>0</v>
      </c>
      <c r="U24" s="173" t="str">
        <f>'[1]第1週'!AC24</f>
        <v>ロコモコ丼</v>
      </c>
      <c r="V24" s="174">
        <f>'[1]第1週'!AD24</f>
        <v>0</v>
      </c>
    </row>
    <row r="25" spans="1:22" ht="15">
      <c r="A25" s="13" t="s">
        <v>2</v>
      </c>
      <c r="B25" s="176" t="str">
        <f>'[1]第1週'!B25</f>
        <v>ふんわり三角揚</v>
      </c>
      <c r="C25" s="176">
        <f>'[1]第1週'!C25</f>
        <v>0</v>
      </c>
      <c r="D25" s="176">
        <f>'[1]第1週'!D25</f>
        <v>0</v>
      </c>
      <c r="E25" s="177">
        <f>'[1]第1週'!E25</f>
        <v>0</v>
      </c>
      <c r="F25" s="175" t="str">
        <f>'[1]第1週'!F25</f>
        <v>しば漬</v>
      </c>
      <c r="G25" s="176">
        <f>'[1]第1週'!G25</f>
        <v>0</v>
      </c>
      <c r="H25" s="176">
        <f>'[1]第1週'!H25</f>
        <v>0</v>
      </c>
      <c r="I25" s="177">
        <f>'[1]第1週'!I25</f>
        <v>0</v>
      </c>
      <c r="J25" s="171">
        <f>'[1]第1週'!L25</f>
        <v>0</v>
      </c>
      <c r="K25" s="172"/>
      <c r="L25" s="13" t="s">
        <v>2</v>
      </c>
      <c r="M25" s="176" t="str">
        <f>'[1]第1週'!S25</f>
        <v>いか巻</v>
      </c>
      <c r="N25" s="176">
        <f>'[1]第1週'!T25</f>
        <v>0</v>
      </c>
      <c r="O25" s="176">
        <f>'[1]第1週'!U25</f>
        <v>0</v>
      </c>
      <c r="P25" s="177">
        <f>'[1]第1週'!V25</f>
        <v>0</v>
      </c>
      <c r="Q25" s="175" t="str">
        <f>'[1]第1週'!W25</f>
        <v>ごま高菜</v>
      </c>
      <c r="R25" s="176">
        <f>'[1]第1週'!X25</f>
        <v>0</v>
      </c>
      <c r="S25" s="176">
        <f>'[1]第1週'!Y25</f>
        <v>0</v>
      </c>
      <c r="T25" s="177">
        <f>'[1]第1週'!Z25</f>
        <v>0</v>
      </c>
      <c r="U25" s="171">
        <f>'[1]第1週'!AC25</f>
        <v>0</v>
      </c>
      <c r="V25" s="172">
        <f>'[1]第1週'!AD25</f>
        <v>0</v>
      </c>
    </row>
    <row r="26" spans="1:22" ht="13.5">
      <c r="A26" s="29">
        <f>'[1]第1週'!A26</f>
        <v>41372</v>
      </c>
      <c r="B26" s="176" t="str">
        <f>'[1]第1週'!B26</f>
        <v>子持ち木耳生姜</v>
      </c>
      <c r="C26" s="176">
        <f>'[1]第1週'!C26</f>
        <v>0</v>
      </c>
      <c r="D26" s="30" t="str">
        <f>'[1]第1週'!D26</f>
        <v>ｶﾛﾘｰ</v>
      </c>
      <c r="E26" s="30">
        <f>'[1]第1週'!E26</f>
        <v>831</v>
      </c>
      <c r="F26" s="175">
        <f>'[1]第1週'!F26</f>
        <v>0</v>
      </c>
      <c r="G26" s="176">
        <f>'[1]第1週'!G26</f>
        <v>0</v>
      </c>
      <c r="H26" s="30" t="str">
        <f>'[1]第1週'!H26</f>
        <v>ｶﾛﾘｰ</v>
      </c>
      <c r="I26" s="30">
        <f>'[1]第1週'!I26</f>
        <v>760</v>
      </c>
      <c r="J26" s="23" t="str">
        <f>'[1]第1週'!L26</f>
        <v>ｶﾛﾘｰ</v>
      </c>
      <c r="K26" s="46">
        <f>'[1]第1週'!M26</f>
        <v>819</v>
      </c>
      <c r="L26" s="31">
        <f>'[1]第1週'!R26</f>
        <v>41376</v>
      </c>
      <c r="M26" s="176" t="str">
        <f>'[1]第1週'!S26</f>
        <v>山くらげ</v>
      </c>
      <c r="N26" s="176">
        <f>'[1]第1週'!T26</f>
        <v>0</v>
      </c>
      <c r="O26" s="30" t="str">
        <f>'[1]第1週'!U26</f>
        <v>ｶﾛﾘｰ</v>
      </c>
      <c r="P26" s="30">
        <f>'[1]第1週'!V26</f>
        <v>845</v>
      </c>
      <c r="Q26" s="175">
        <f>'[1]第1週'!W26</f>
        <v>0</v>
      </c>
      <c r="R26" s="177"/>
      <c r="S26" s="30" t="str">
        <f>'[1]第1週'!Y26</f>
        <v>ｶﾛﾘｰ</v>
      </c>
      <c r="T26" s="30">
        <f>'[1]第1週'!Z26</f>
        <v>720</v>
      </c>
      <c r="U26" s="26" t="str">
        <f>'[1]第1週'!AC26</f>
        <v>ｶﾛﾘｰ</v>
      </c>
      <c r="V26" s="46">
        <f>'[1]第1週'!AD26</f>
        <v>870</v>
      </c>
    </row>
    <row r="27" spans="1:22" ht="15">
      <c r="A27" s="13" t="s">
        <v>3</v>
      </c>
      <c r="B27" s="176" t="str">
        <f>'[1]第1週'!B27</f>
        <v>しば漬</v>
      </c>
      <c r="C27" s="176">
        <f>'[1]第1週'!C27</f>
        <v>0</v>
      </c>
      <c r="D27" s="30" t="str">
        <f>'[1]第1週'!D27</f>
        <v>脂質</v>
      </c>
      <c r="E27" s="30">
        <f>'[1]第1週'!E27</f>
        <v>24.6</v>
      </c>
      <c r="F27" s="175">
        <f>'[1]第1週'!F27</f>
        <v>0</v>
      </c>
      <c r="G27" s="176">
        <f>'[1]第1週'!G27</f>
        <v>0</v>
      </c>
      <c r="H27" s="30" t="str">
        <f>'[1]第1週'!H27</f>
        <v>脂質</v>
      </c>
      <c r="I27" s="30">
        <f>'[1]第1週'!I27</f>
        <v>18</v>
      </c>
      <c r="J27" s="21" t="str">
        <f>'[1]第1週'!L27</f>
        <v>脂質</v>
      </c>
      <c r="K27" s="22">
        <f>'[1]第1週'!M27</f>
        <v>16</v>
      </c>
      <c r="L27" s="33" t="str">
        <f>'[1]第1週'!R27</f>
        <v>）</v>
      </c>
      <c r="M27" s="176" t="str">
        <f>'[1]第1週'!S27</f>
        <v>ごま高菜</v>
      </c>
      <c r="N27" s="176">
        <f>'[1]第1週'!T27</f>
        <v>0</v>
      </c>
      <c r="O27" s="30" t="str">
        <f>'[1]第1週'!U27</f>
        <v>脂質</v>
      </c>
      <c r="P27" s="30">
        <f>'[1]第1週'!V27</f>
        <v>25.1</v>
      </c>
      <c r="Q27" s="175">
        <f>'[1]第1週'!W27</f>
        <v>0</v>
      </c>
      <c r="R27" s="177"/>
      <c r="S27" s="30" t="str">
        <f>'[1]第1週'!Y27</f>
        <v>脂質</v>
      </c>
      <c r="T27" s="30">
        <f>'[1]第1週'!Z27</f>
        <v>17</v>
      </c>
      <c r="U27" s="21" t="str">
        <f>'[1]第1週'!AC27</f>
        <v>脂質</v>
      </c>
      <c r="V27" s="22">
        <f>'[1]第1週'!AD27</f>
        <v>21</v>
      </c>
    </row>
    <row r="28" spans="1:22" ht="14.25" thickBot="1">
      <c r="A28" s="47"/>
      <c r="B28" s="36">
        <f>'[1]第1週'!B28</f>
        <v>0</v>
      </c>
      <c r="C28" s="36">
        <f>'[1]第1週'!C28</f>
        <v>0</v>
      </c>
      <c r="D28" s="37" t="str">
        <f>'[1]第1週'!D28</f>
        <v>塩分</v>
      </c>
      <c r="E28" s="37">
        <f>'[1]第1週'!E28</f>
        <v>3.1</v>
      </c>
      <c r="F28" s="184">
        <f>'[1]第1週'!F28</f>
        <v>0</v>
      </c>
      <c r="G28" s="181">
        <f>'[1]第1週'!G28</f>
        <v>0</v>
      </c>
      <c r="H28" s="37" t="str">
        <f>'[1]第1週'!H28</f>
        <v>塩分</v>
      </c>
      <c r="I28" s="37">
        <f>'[1]第1週'!I28</f>
        <v>3.1</v>
      </c>
      <c r="J28" s="48" t="str">
        <f>'[1]第1週'!L28</f>
        <v>塩分</v>
      </c>
      <c r="K28" s="49">
        <f>'[1]第1週'!M28</f>
        <v>2</v>
      </c>
      <c r="L28" s="40"/>
      <c r="M28" s="181">
        <f>'[1]第1週'!S28</f>
        <v>0</v>
      </c>
      <c r="N28" s="181">
        <f>'[1]第1週'!T28</f>
        <v>0</v>
      </c>
      <c r="O28" s="37" t="str">
        <f>'[1]第1週'!U28</f>
        <v>塩分</v>
      </c>
      <c r="P28" s="37">
        <f>'[1]第1週'!V28</f>
        <v>3.1</v>
      </c>
      <c r="Q28" s="41">
        <f>'[1]第1週'!W28</f>
        <v>0</v>
      </c>
      <c r="R28" s="36">
        <f>'[1]第1週'!X28</f>
        <v>0</v>
      </c>
      <c r="S28" s="37" t="str">
        <f>'[1]第1週'!Y28</f>
        <v>塩分</v>
      </c>
      <c r="T28" s="37">
        <f>'[1]第1週'!Z28</f>
        <v>2.9</v>
      </c>
      <c r="U28" s="50" t="str">
        <f>'[1]第1週'!AC28</f>
        <v>塩分</v>
      </c>
      <c r="V28" s="49">
        <f>'[1]第1週'!AD28</f>
        <v>1.9</v>
      </c>
    </row>
    <row r="29" spans="1:22" ht="16.5" customHeight="1">
      <c r="A29" s="12">
        <f>'[1]第1週'!A29:A40</f>
        <v>0</v>
      </c>
      <c r="B29" s="10" t="str">
        <f>'[1]第1週'!B29</f>
        <v>A・</v>
      </c>
      <c r="C29" s="182" t="str">
        <f>'[1]第1週'!C29</f>
        <v>オムレツ定食</v>
      </c>
      <c r="D29" s="182">
        <f>'[1]第1週'!D29</f>
        <v>0</v>
      </c>
      <c r="E29" s="183">
        <f>'[1]第1週'!E29</f>
        <v>0</v>
      </c>
      <c r="F29" s="11" t="str">
        <f>'[1]第1週'!F29</f>
        <v>B・</v>
      </c>
      <c r="G29" s="182" t="str">
        <f>'[1]第1週'!G29</f>
        <v>焼魚定食</v>
      </c>
      <c r="H29" s="182">
        <f>'[1]第1週'!H29</f>
        <v>0</v>
      </c>
      <c r="I29" s="183">
        <f>'[1]第1週'!I29</f>
        <v>0</v>
      </c>
      <c r="J29" s="167" t="str">
        <f>'[1]第1週'!L29</f>
        <v> カレー</v>
      </c>
      <c r="K29" s="168"/>
      <c r="L29" s="12">
        <f>'[1]第1週'!R29:R40</f>
        <v>0</v>
      </c>
      <c r="M29" s="10" t="str">
        <f>'[1]第1週'!S29</f>
        <v>A・</v>
      </c>
      <c r="N29" s="182" t="str">
        <f>'[1]第1週'!T29</f>
        <v>天ぷら定食</v>
      </c>
      <c r="O29" s="182">
        <f>'[1]第1週'!U29</f>
        <v>0</v>
      </c>
      <c r="P29" s="183">
        <f>'[1]第1週'!V29</f>
        <v>0</v>
      </c>
      <c r="Q29" s="43">
        <f>'[1]第1週'!W29</f>
        <v>0</v>
      </c>
      <c r="R29" s="190">
        <f>'[1]第1週'!X29</f>
        <v>0</v>
      </c>
      <c r="S29" s="190">
        <f>'[1]第1週'!Y29</f>
        <v>0</v>
      </c>
      <c r="T29" s="191">
        <f>'[1]第1週'!Z29</f>
        <v>0</v>
      </c>
      <c r="U29" s="167" t="str">
        <f>'[1]第1週'!AC29</f>
        <v>  カレー</v>
      </c>
      <c r="V29" s="168"/>
    </row>
    <row r="30" spans="1:22" ht="13.5">
      <c r="A30" s="44"/>
      <c r="B30" s="179" t="str">
        <f>'[1]第1週'!B30</f>
        <v>＜卵は良質の蛋白室が豊富です＞</v>
      </c>
      <c r="C30" s="179"/>
      <c r="D30" s="179"/>
      <c r="E30" s="180">
        <f>'[1]第1週'!E30</f>
        <v>0</v>
      </c>
      <c r="F30" s="175" t="str">
        <f>'[1]第1週'!F30</f>
        <v>＜魚のＥＰＡで血液サラサラ！＞</v>
      </c>
      <c r="G30" s="176">
        <f>'[1]第1週'!G30</f>
        <v>0</v>
      </c>
      <c r="H30" s="176">
        <f>'[1]第1週'!H30</f>
        <v>0</v>
      </c>
      <c r="I30" s="177">
        <f>'[1]第1週'!I30</f>
        <v>0</v>
      </c>
      <c r="J30" s="173" t="str">
        <f>'[1]第1週'!L30</f>
        <v>ビーフ</v>
      </c>
      <c r="K30" s="174"/>
      <c r="L30" s="19"/>
      <c r="M30" s="179" t="str">
        <f>'[1]第1週'!S30</f>
        <v>＜かりっと揚がった</v>
      </c>
      <c r="N30" s="179">
        <f>'[1]第1週'!T30</f>
        <v>0</v>
      </c>
      <c r="O30" s="179">
        <f>'[1]第1週'!U30</f>
        <v>0</v>
      </c>
      <c r="P30" s="180">
        <f>'[1]第1週'!V30</f>
        <v>0</v>
      </c>
      <c r="Q30" s="178">
        <f>'[1]第1週'!W30</f>
        <v>0</v>
      </c>
      <c r="R30" s="179">
        <f>'[1]第1週'!X30</f>
        <v>0</v>
      </c>
      <c r="S30" s="179">
        <f>'[1]第1週'!Y30</f>
        <v>0</v>
      </c>
      <c r="T30" s="180">
        <f>'[1]第1週'!Z30</f>
        <v>0</v>
      </c>
      <c r="U30" s="173">
        <f>'[1]第1週'!AC30</f>
        <v>0</v>
      </c>
      <c r="V30" s="174">
        <f>'[1]第1週'!AD30</f>
        <v>0</v>
      </c>
    </row>
    <row r="31" spans="1:22" ht="13.5">
      <c r="A31" s="44"/>
      <c r="B31" s="176">
        <f>'[1]第1週'!B31</f>
        <v>0</v>
      </c>
      <c r="C31" s="176">
        <f>'[1]第1週'!C31</f>
        <v>0</v>
      </c>
      <c r="D31" s="176">
        <f>'[1]第1週'!D31</f>
        <v>0</v>
      </c>
      <c r="E31" s="177">
        <f>'[1]第1週'!E31</f>
        <v>0</v>
      </c>
      <c r="F31" s="175">
        <f>'[1]第1週'!F31</f>
        <v>0</v>
      </c>
      <c r="G31" s="176">
        <f>'[1]第1週'!G31</f>
        <v>0</v>
      </c>
      <c r="H31" s="176">
        <f>'[1]第1週'!H31</f>
        <v>0</v>
      </c>
      <c r="I31" s="177">
        <f>'[1]第1週'!I31</f>
        <v>0</v>
      </c>
      <c r="J31" s="171" t="str">
        <f>'[1]第1週'!L31</f>
        <v>    カレー</v>
      </c>
      <c r="K31" s="172"/>
      <c r="L31" s="19"/>
      <c r="M31" s="176" t="str">
        <f>'[1]第1週'!S31</f>
        <v>　　　　　天ぷらをどうぞ！＞</v>
      </c>
      <c r="N31" s="176">
        <f>'[1]第1週'!T31</f>
        <v>0</v>
      </c>
      <c r="O31" s="176">
        <f>'[1]第1週'!U31</f>
        <v>0</v>
      </c>
      <c r="P31" s="177">
        <f>'[1]第1週'!V31</f>
        <v>0</v>
      </c>
      <c r="Q31" s="175">
        <f>'[1]第1週'!W31</f>
        <v>0</v>
      </c>
      <c r="R31" s="176">
        <f>'[1]第1週'!X31</f>
        <v>0</v>
      </c>
      <c r="S31" s="176">
        <f>'[1]第1週'!Y31</f>
        <v>0</v>
      </c>
      <c r="T31" s="177">
        <f>'[1]第1週'!Z31</f>
        <v>0</v>
      </c>
      <c r="U31" s="171">
        <f>'[1]第1週'!AC31</f>
        <v>0</v>
      </c>
      <c r="V31" s="172">
        <f>'[1]第1週'!AD31</f>
        <v>0</v>
      </c>
    </row>
    <row r="32" spans="1:22" ht="13.5">
      <c r="A32" s="20">
        <f>'[1]第1週'!A32</f>
        <v>41370</v>
      </c>
      <c r="B32" s="176" t="str">
        <f>'[1]第1週'!B32</f>
        <v>ふっくらオムレツ</v>
      </c>
      <c r="C32" s="176">
        <f>'[1]第1週'!C32</f>
        <v>0</v>
      </c>
      <c r="D32" s="176">
        <f>'[1]第1週'!D32</f>
        <v>0</v>
      </c>
      <c r="E32" s="177">
        <f>'[1]第1週'!E32</f>
        <v>0</v>
      </c>
      <c r="F32" s="175" t="str">
        <f>'[1]第1週'!F32</f>
        <v>鯖文化干</v>
      </c>
      <c r="G32" s="176">
        <f>'[1]第1週'!G32</f>
        <v>0</v>
      </c>
      <c r="H32" s="176">
        <f>'[1]第1週'!H32</f>
        <v>0</v>
      </c>
      <c r="I32" s="177">
        <f>'[1]第1週'!I32</f>
        <v>0</v>
      </c>
      <c r="J32" s="21" t="str">
        <f>'[1]第1週'!L32</f>
        <v>ｶﾛﾘｰ</v>
      </c>
      <c r="K32" s="22">
        <f>'[1]第1週'!M32</f>
        <v>805</v>
      </c>
      <c r="L32" s="20">
        <f>'[1]第1週'!R32</f>
        <v>41370</v>
      </c>
      <c r="M32" s="176" t="str">
        <f>'[1]第1週'!S32</f>
        <v>白身魚と豆腐しんじょう</v>
      </c>
      <c r="N32" s="176">
        <f>'[1]第1週'!T32</f>
        <v>0</v>
      </c>
      <c r="O32" s="176">
        <f>'[1]第1週'!U32</f>
        <v>0</v>
      </c>
      <c r="P32" s="177">
        <f>'[1]第1週'!V32</f>
        <v>0</v>
      </c>
      <c r="Q32" s="175">
        <f>'[1]第1週'!W32</f>
        <v>0</v>
      </c>
      <c r="R32" s="176">
        <f>'[1]第1週'!X32</f>
        <v>0</v>
      </c>
      <c r="S32" s="176">
        <f>'[1]第1週'!Y32</f>
        <v>0</v>
      </c>
      <c r="T32" s="177">
        <f>'[1]第1週'!Z32</f>
        <v>0</v>
      </c>
      <c r="U32" s="21" t="str">
        <f>'[1]第1週'!AC32</f>
        <v>ｶﾛﾘｰ</v>
      </c>
      <c r="V32" s="22">
        <f>'[1]第1週'!AD32</f>
        <v>0</v>
      </c>
    </row>
    <row r="33" spans="1:22" ht="15">
      <c r="A33" s="13" t="s">
        <v>0</v>
      </c>
      <c r="B33" s="176" t="str">
        <f>'[1]第1週'!B33</f>
        <v>いか天ぷら</v>
      </c>
      <c r="C33" s="176">
        <f>'[1]第1週'!C33</f>
        <v>0</v>
      </c>
      <c r="D33" s="176">
        <f>'[1]第1週'!D33</f>
        <v>0</v>
      </c>
      <c r="E33" s="177">
        <f>'[1]第1週'!E33</f>
        <v>0</v>
      </c>
      <c r="F33" s="175" t="str">
        <f>'[1]第1週'!F33</f>
        <v>ふりかけ</v>
      </c>
      <c r="G33" s="176">
        <f>'[1]第1週'!G33</f>
        <v>0</v>
      </c>
      <c r="H33" s="176">
        <f>'[1]第1週'!H33</f>
        <v>0</v>
      </c>
      <c r="I33" s="177">
        <f>'[1]第1週'!I33</f>
        <v>0</v>
      </c>
      <c r="J33" s="23" t="str">
        <f>'[1]第1週'!L33</f>
        <v>脂質</v>
      </c>
      <c r="K33" s="24">
        <f>'[1]第1週'!M33</f>
        <v>23.4</v>
      </c>
      <c r="L33" s="25" t="str">
        <f>'[1]第1週'!R33</f>
        <v>月</v>
      </c>
      <c r="M33" s="176" t="str">
        <f>'[1]第1週'!S33</f>
        <v>かにかま海苔巻</v>
      </c>
      <c r="N33" s="176">
        <f>'[1]第1週'!T33</f>
        <v>0</v>
      </c>
      <c r="O33" s="176">
        <f>'[1]第1週'!U33</f>
        <v>0</v>
      </c>
      <c r="P33" s="177">
        <f>'[1]第1週'!V33</f>
        <v>0</v>
      </c>
      <c r="Q33" s="175">
        <f>'[1]第1週'!W33</f>
        <v>0</v>
      </c>
      <c r="R33" s="176">
        <f>'[1]第1週'!X33</f>
        <v>0</v>
      </c>
      <c r="S33" s="176">
        <f>'[1]第1週'!Y33</f>
        <v>0</v>
      </c>
      <c r="T33" s="177">
        <f>'[1]第1週'!Z33</f>
        <v>0</v>
      </c>
      <c r="U33" s="26" t="str">
        <f>'[1]第1週'!AC33</f>
        <v>脂質</v>
      </c>
      <c r="V33" s="24">
        <f>'[1]第1週'!AD33</f>
        <v>0</v>
      </c>
    </row>
    <row r="34" spans="1:22" ht="13.5" customHeight="1">
      <c r="A34" s="44"/>
      <c r="B34" s="176" t="str">
        <f>'[1]第1週'!B34</f>
        <v>　繊キャベツ</v>
      </c>
      <c r="C34" s="176">
        <f>'[1]第1週'!C34</f>
        <v>0</v>
      </c>
      <c r="D34" s="176">
        <f>'[1]第1週'!D34</f>
        <v>0</v>
      </c>
      <c r="E34" s="177">
        <f>'[1]第1週'!E34</f>
        <v>0</v>
      </c>
      <c r="F34" s="175" t="str">
        <f>'[1]第1週'!F34</f>
        <v>　サラダ菜</v>
      </c>
      <c r="G34" s="176">
        <f>'[1]第1週'!G34</f>
        <v>0</v>
      </c>
      <c r="H34" s="176">
        <f>'[1]第1週'!H34</f>
        <v>0</v>
      </c>
      <c r="I34" s="177">
        <f>'[1]第1週'!I34</f>
        <v>0</v>
      </c>
      <c r="J34" s="21" t="str">
        <f>'[1]第1週'!L34</f>
        <v>塩分</v>
      </c>
      <c r="K34" s="22">
        <f>'[1]第1週'!M34</f>
        <v>3.7</v>
      </c>
      <c r="L34" s="19"/>
      <c r="M34" s="176" t="str">
        <f>'[1]第1週'!S34</f>
        <v>　繊キャベツ</v>
      </c>
      <c r="N34" s="176">
        <f>'[1]第1週'!T34</f>
        <v>0</v>
      </c>
      <c r="O34" s="176">
        <f>'[1]第1週'!U34</f>
        <v>0</v>
      </c>
      <c r="P34" s="177">
        <f>'[1]第1週'!V34</f>
        <v>0</v>
      </c>
      <c r="Q34" s="175">
        <f>'[1]第1週'!W34</f>
        <v>0</v>
      </c>
      <c r="R34" s="176">
        <f>'[1]第1週'!X34</f>
        <v>0</v>
      </c>
      <c r="S34" s="176">
        <f>'[1]第1週'!Y34</f>
        <v>0</v>
      </c>
      <c r="T34" s="177">
        <f>'[1]第1週'!Z34</f>
        <v>0</v>
      </c>
      <c r="U34" s="21" t="str">
        <f>'[1]第1週'!AC34</f>
        <v>塩分</v>
      </c>
      <c r="V34" s="22">
        <f>'[1]第1週'!AD34</f>
        <v>0</v>
      </c>
    </row>
    <row r="35" spans="1:22" ht="17.25">
      <c r="A35" s="27">
        <f>'[1]第1週'!A35</f>
        <v>41373</v>
      </c>
      <c r="B35" s="176" t="str">
        <f>'[1]第1週'!B35</f>
        <v>豆腐チャンプルー</v>
      </c>
      <c r="C35" s="176">
        <f>'[1]第1週'!C35</f>
        <v>0</v>
      </c>
      <c r="D35" s="176">
        <f>'[1]第1週'!D35</f>
        <v>0</v>
      </c>
      <c r="E35" s="177">
        <f>'[1]第1週'!E35</f>
        <v>0</v>
      </c>
      <c r="F35" s="175" t="str">
        <f>'[1]第1週'!F35</f>
        <v>豆腐チャンプルー</v>
      </c>
      <c r="G35" s="176">
        <f>'[1]第1週'!G35</f>
        <v>0</v>
      </c>
      <c r="H35" s="176">
        <f>'[1]第1週'!H35</f>
        <v>0</v>
      </c>
      <c r="I35" s="177">
        <f>'[1]第1週'!I35</f>
        <v>0</v>
      </c>
      <c r="J35" s="169" t="str">
        <f>'[1]第1週'!L35</f>
        <v>丼   物</v>
      </c>
      <c r="K35" s="170"/>
      <c r="L35" s="28">
        <f>'[1]第1週'!R35</f>
        <v>41377</v>
      </c>
      <c r="M35" s="176" t="str">
        <f>'[1]第1週'!S35</f>
        <v>カレーソテー</v>
      </c>
      <c r="N35" s="176">
        <f>'[1]第1週'!T35</f>
        <v>0</v>
      </c>
      <c r="O35" s="176">
        <f>'[1]第1週'!U35</f>
        <v>0</v>
      </c>
      <c r="P35" s="177">
        <f>'[1]第1週'!V35</f>
        <v>0</v>
      </c>
      <c r="Q35" s="175">
        <f>'[1]第1週'!W35</f>
        <v>0</v>
      </c>
      <c r="R35" s="176">
        <f>'[1]第1週'!X35</f>
        <v>0</v>
      </c>
      <c r="S35" s="176">
        <f>'[1]第1週'!Y35</f>
        <v>0</v>
      </c>
      <c r="T35" s="177">
        <f>'[1]第1週'!Z35</f>
        <v>0</v>
      </c>
      <c r="U35" s="169" t="str">
        <f>'[1]第1週'!AC35</f>
        <v>丼　物</v>
      </c>
      <c r="V35" s="170"/>
    </row>
    <row r="36" spans="1:22" ht="15">
      <c r="A36" s="45" t="str">
        <f>'[1]第1週'!A36</f>
        <v>日</v>
      </c>
      <c r="B36" s="176" t="str">
        <f>'[1]第1週'!B36</f>
        <v>チキン南蛮</v>
      </c>
      <c r="C36" s="176">
        <f>'[1]第1週'!C36</f>
        <v>0</v>
      </c>
      <c r="D36" s="176">
        <f>'[1]第1週'!D36</f>
        <v>0</v>
      </c>
      <c r="E36" s="177">
        <f>'[1]第1週'!E36</f>
        <v>0</v>
      </c>
      <c r="F36" s="175" t="str">
        <f>'[1]第1週'!F36</f>
        <v>チキン南蛮</v>
      </c>
      <c r="G36" s="176">
        <f>'[1]第1週'!G36</f>
        <v>0</v>
      </c>
      <c r="H36" s="176">
        <f>'[1]第1週'!H36</f>
        <v>0</v>
      </c>
      <c r="I36" s="177">
        <f>'[1]第1週'!I36</f>
        <v>0</v>
      </c>
      <c r="J36" s="173" t="str">
        <f>'[1]第1週'!L36</f>
        <v>焼とり丼</v>
      </c>
      <c r="K36" s="174"/>
      <c r="L36" s="28" t="str">
        <f>'[1]第1週'!R36</f>
        <v>日</v>
      </c>
      <c r="M36" s="176" t="str">
        <f>'[1]第1週'!S36</f>
        <v>スタミナバーグ</v>
      </c>
      <c r="N36" s="176">
        <f>'[1]第1週'!T36</f>
        <v>0</v>
      </c>
      <c r="O36" s="176">
        <f>'[1]第1週'!U36</f>
        <v>0</v>
      </c>
      <c r="P36" s="177">
        <f>'[1]第1週'!V36</f>
        <v>0</v>
      </c>
      <c r="Q36" s="175">
        <f>'[1]第1週'!W36</f>
        <v>0</v>
      </c>
      <c r="R36" s="176">
        <f>'[1]第1週'!X36</f>
        <v>0</v>
      </c>
      <c r="S36" s="176">
        <f>'[1]第1週'!Y36</f>
        <v>0</v>
      </c>
      <c r="T36" s="177">
        <f>'[1]第1週'!Z36</f>
        <v>0</v>
      </c>
      <c r="U36" s="173">
        <f>'[1]第1週'!AC36</f>
        <v>0</v>
      </c>
      <c r="V36" s="174">
        <f>'[1]第1週'!AD36</f>
        <v>0</v>
      </c>
    </row>
    <row r="37" spans="1:22" ht="15">
      <c r="A37" s="13" t="s">
        <v>2</v>
      </c>
      <c r="B37" s="176" t="str">
        <f>'[1]第1週'!B37</f>
        <v>わかめの和え物</v>
      </c>
      <c r="C37" s="176">
        <f>'[1]第1週'!C37</f>
        <v>0</v>
      </c>
      <c r="D37" s="176">
        <f>'[1]第1週'!D37</f>
        <v>0</v>
      </c>
      <c r="E37" s="177">
        <f>'[1]第1週'!E37</f>
        <v>0</v>
      </c>
      <c r="F37" s="175" t="str">
        <f>'[1]第1週'!F37</f>
        <v>わかめの和え物</v>
      </c>
      <c r="G37" s="176">
        <f>'[1]第1週'!G37</f>
        <v>0</v>
      </c>
      <c r="H37" s="176">
        <f>'[1]第1週'!H37</f>
        <v>0</v>
      </c>
      <c r="I37" s="177">
        <f>'[1]第1週'!I37</f>
        <v>0</v>
      </c>
      <c r="J37" s="171">
        <f>'[1]第1週'!L37</f>
        <v>0</v>
      </c>
      <c r="K37" s="172"/>
      <c r="L37" s="33" t="str">
        <f>'[1]第1週'!R37</f>
        <v>（</v>
      </c>
      <c r="M37" s="176" t="str">
        <f>'[1]第1週'!S37</f>
        <v>マカロニサラダ</v>
      </c>
      <c r="N37" s="176">
        <f>'[1]第1週'!T37</f>
        <v>0</v>
      </c>
      <c r="O37" s="176">
        <f>'[1]第1週'!U37</f>
        <v>0</v>
      </c>
      <c r="P37" s="177">
        <f>'[1]第1週'!V37</f>
        <v>0</v>
      </c>
      <c r="Q37" s="175">
        <f>'[1]第1週'!W37</f>
        <v>0</v>
      </c>
      <c r="R37" s="176">
        <f>'[1]第1週'!X37</f>
        <v>0</v>
      </c>
      <c r="S37" s="176">
        <f>'[1]第1週'!Y37</f>
        <v>0</v>
      </c>
      <c r="T37" s="177">
        <f>'[1]第1週'!Z37</f>
        <v>0</v>
      </c>
      <c r="U37" s="171">
        <f>'[1]第1週'!AC37</f>
        <v>0</v>
      </c>
      <c r="V37" s="172">
        <f>'[1]第1週'!AD37</f>
        <v>0</v>
      </c>
    </row>
    <row r="38" spans="1:22" ht="13.5">
      <c r="A38" s="29">
        <f>'[1]第1週'!A38</f>
        <v>41373</v>
      </c>
      <c r="B38" s="176" t="str">
        <f>'[1]第1週'!B38</f>
        <v>煮豆</v>
      </c>
      <c r="C38" s="176">
        <f>'[1]第1週'!C38</f>
        <v>0</v>
      </c>
      <c r="D38" s="30" t="str">
        <f>'[1]第1週'!D38</f>
        <v>ｶﾛﾘｰ</v>
      </c>
      <c r="E38" s="30">
        <f>'[1]第1週'!E38</f>
        <v>839</v>
      </c>
      <c r="F38" s="175" t="str">
        <f>'[1]第1週'!F38</f>
        <v>煮豆</v>
      </c>
      <c r="G38" s="176">
        <f>'[1]第1週'!G38</f>
        <v>0</v>
      </c>
      <c r="H38" s="30" t="str">
        <f>'[1]第1週'!H38</f>
        <v>ｶﾛﾘｰ</v>
      </c>
      <c r="I38" s="30">
        <f>'[1]第1週'!I38</f>
        <v>782</v>
      </c>
      <c r="J38" s="21" t="str">
        <f>'[1]第1週'!L38</f>
        <v>ｶﾛﾘｰ</v>
      </c>
      <c r="K38" s="22">
        <f>'[1]第1週'!M38</f>
        <v>810</v>
      </c>
      <c r="L38" s="31">
        <f>'[1]第1週'!R38</f>
        <v>41377</v>
      </c>
      <c r="M38" s="176" t="str">
        <f>'[1]第1週'!S38</f>
        <v>味の花</v>
      </c>
      <c r="N38" s="176">
        <f>'[1]第1週'!T38</f>
        <v>0</v>
      </c>
      <c r="O38" s="30" t="str">
        <f>'[1]第1週'!U38</f>
        <v>ｶﾛﾘｰ</v>
      </c>
      <c r="P38" s="30">
        <f>'[1]第1週'!V38</f>
        <v>811</v>
      </c>
      <c r="Q38" s="16">
        <f>'[1]第1週'!W38</f>
        <v>0</v>
      </c>
      <c r="R38" s="17">
        <f>'[1]第1週'!X38</f>
        <v>0</v>
      </c>
      <c r="S38" s="30" t="str">
        <f>'[1]第1週'!Y38</f>
        <v>ｶﾛﾘｰ</v>
      </c>
      <c r="T38" s="30">
        <f>'[1]第1週'!Z38</f>
        <v>0</v>
      </c>
      <c r="U38" s="21" t="str">
        <f>'[1]第1週'!AC38</f>
        <v>ｶﾛﾘｰ</v>
      </c>
      <c r="V38" s="22">
        <f>'[1]第1週'!AD38</f>
        <v>0</v>
      </c>
    </row>
    <row r="39" spans="1:22" ht="15">
      <c r="A39" s="13" t="s">
        <v>3</v>
      </c>
      <c r="B39" s="176" t="str">
        <f>'[1]第1週'!B39</f>
        <v>ゆず風味大根</v>
      </c>
      <c r="C39" s="176">
        <f>'[1]第1週'!C39</f>
        <v>0</v>
      </c>
      <c r="D39" s="30" t="str">
        <f>'[1]第1週'!D39</f>
        <v>脂質</v>
      </c>
      <c r="E39" s="30">
        <f>'[1]第1週'!E39</f>
        <v>22</v>
      </c>
      <c r="F39" s="175" t="str">
        <f>'[1]第1週'!F39</f>
        <v>ゆず風味大根</v>
      </c>
      <c r="G39" s="176">
        <f>'[1]第1週'!G39</f>
        <v>0</v>
      </c>
      <c r="H39" s="30" t="str">
        <f>'[1]第1週'!H39</f>
        <v>脂質</v>
      </c>
      <c r="I39" s="30">
        <f>'[1]第1週'!I39</f>
        <v>17</v>
      </c>
      <c r="J39" s="23" t="str">
        <f>'[1]第1週'!L39</f>
        <v>脂質</v>
      </c>
      <c r="K39" s="24">
        <f>'[1]第1週'!M39</f>
        <v>15.3</v>
      </c>
      <c r="L39" s="33" t="str">
        <f>'[1]第1週'!R39</f>
        <v>）</v>
      </c>
      <c r="M39" s="176" t="str">
        <f>'[1]第1週'!S39</f>
        <v>青かっぱ</v>
      </c>
      <c r="N39" s="176">
        <f>'[1]第1週'!T39</f>
        <v>0</v>
      </c>
      <c r="O39" s="30" t="str">
        <f>'[1]第1週'!U39</f>
        <v>脂質</v>
      </c>
      <c r="P39" s="30">
        <f>'[1]第1週'!V39</f>
        <v>19.8</v>
      </c>
      <c r="Q39" s="16">
        <f>'[1]第1週'!W39</f>
        <v>0</v>
      </c>
      <c r="R39" s="17">
        <f>'[1]第1週'!X39</f>
        <v>0</v>
      </c>
      <c r="S39" s="30" t="str">
        <f>'[1]第1週'!Y39</f>
        <v>脂質</v>
      </c>
      <c r="T39" s="30">
        <f>'[1]第1週'!Z39</f>
        <v>0</v>
      </c>
      <c r="U39" s="26" t="str">
        <f>'[1]第1週'!AC39</f>
        <v>脂質</v>
      </c>
      <c r="V39" s="24">
        <f>'[1]第1週'!AD39</f>
        <v>0</v>
      </c>
    </row>
    <row r="40" spans="1:22" ht="14.25" thickBot="1">
      <c r="A40" s="47"/>
      <c r="B40" s="36">
        <f>'[1]第1週'!B40</f>
        <v>0</v>
      </c>
      <c r="C40" s="36">
        <f>'[1]第1週'!C40</f>
        <v>0</v>
      </c>
      <c r="D40" s="37" t="str">
        <f>'[1]第1週'!D40</f>
        <v>塩分</v>
      </c>
      <c r="E40" s="37">
        <f>'[1]第1週'!E40</f>
        <v>3</v>
      </c>
      <c r="F40" s="184">
        <f>'[1]第1週'!F40</f>
        <v>0</v>
      </c>
      <c r="G40" s="181">
        <f>'[1]第1週'!G40</f>
        <v>0</v>
      </c>
      <c r="H40" s="37" t="str">
        <f>'[1]第1週'!H40</f>
        <v>塩分</v>
      </c>
      <c r="I40" s="37">
        <f>'[1]第1週'!I40</f>
        <v>3</v>
      </c>
      <c r="J40" s="38" t="str">
        <f>'[1]第1週'!L40</f>
        <v>塩分</v>
      </c>
      <c r="K40" s="39">
        <f>'[1]第1週'!M40</f>
        <v>2.2</v>
      </c>
      <c r="L40" s="40"/>
      <c r="M40" s="181">
        <f>'[1]第1週'!S40</f>
        <v>0</v>
      </c>
      <c r="N40" s="181">
        <f>'[1]第1週'!T40</f>
        <v>0</v>
      </c>
      <c r="O40" s="37" t="str">
        <f>'[1]第1週'!U40</f>
        <v>塩分</v>
      </c>
      <c r="P40" s="37">
        <f>'[1]第1週'!V40</f>
        <v>3</v>
      </c>
      <c r="Q40" s="41">
        <f>'[1]第1週'!W40</f>
        <v>0</v>
      </c>
      <c r="R40" s="36">
        <f>'[1]第1週'!X40</f>
        <v>0</v>
      </c>
      <c r="S40" s="37" t="str">
        <f>'[1]第1週'!Y40</f>
        <v>塩分</v>
      </c>
      <c r="T40" s="37">
        <f>'[1]第1週'!Z40</f>
        <v>0</v>
      </c>
      <c r="U40" s="38" t="str">
        <f>'[1]第1週'!AC40</f>
        <v>塩分</v>
      </c>
      <c r="V40" s="39">
        <f>'[1]第1週'!AD40</f>
        <v>0</v>
      </c>
    </row>
    <row r="41" spans="1:22" ht="15.75" customHeight="1">
      <c r="A41" s="12">
        <f>'[1]第1週'!A41:A52</f>
        <v>0</v>
      </c>
      <c r="B41" s="10" t="str">
        <f>'[1]第1週'!B41</f>
        <v>A・</v>
      </c>
      <c r="C41" s="182" t="str">
        <f>'[1]第1週'!C41</f>
        <v>ｸﾘｰﾑｺﾛｯｹ定食</v>
      </c>
      <c r="D41" s="182">
        <f>'[1]第1週'!D41</f>
        <v>0</v>
      </c>
      <c r="E41" s="183">
        <f>'[1]第1週'!E41</f>
        <v>0</v>
      </c>
      <c r="F41" s="11" t="str">
        <f>'[1]第1週'!F41</f>
        <v>B・　味噌炒め定食</v>
      </c>
      <c r="G41" s="182" t="str">
        <f>'[1]第1週'!G41</f>
        <v>さんま蒲焼定食</v>
      </c>
      <c r="H41" s="182">
        <f>'[1]第1週'!H41</f>
        <v>0</v>
      </c>
      <c r="I41" s="183">
        <f>'[1]第1週'!I41</f>
        <v>0</v>
      </c>
      <c r="J41" s="167" t="str">
        <f>'[1]第1週'!L41</f>
        <v> カレー</v>
      </c>
      <c r="K41" s="168"/>
      <c r="L41" s="51">
        <f>'[1]第1週'!R41:R52</f>
        <v>0</v>
      </c>
      <c r="M41" s="52">
        <f>'[1]第1週'!S41</f>
        <v>0</v>
      </c>
      <c r="N41" s="52">
        <f>'[1]第1週'!T41</f>
        <v>0</v>
      </c>
      <c r="O41" s="52"/>
      <c r="P41" s="52"/>
      <c r="Q41" s="52"/>
      <c r="R41" s="52"/>
      <c r="S41" s="52"/>
      <c r="T41" s="52"/>
      <c r="U41" s="52"/>
      <c r="V41" s="53"/>
    </row>
    <row r="42" spans="1:22" ht="18">
      <c r="A42" s="44"/>
      <c r="B42" s="176" t="str">
        <f>'[1]第1週'!B42</f>
        <v>＜桜エビの入ったｸﾘｰﾐｨな＞</v>
      </c>
      <c r="C42" s="176">
        <f>'[1]第1週'!C42</f>
        <v>0</v>
      </c>
      <c r="D42" s="176">
        <f>'[1]第1週'!D42</f>
        <v>0</v>
      </c>
      <c r="E42" s="177">
        <f>'[1]第1週'!E42</f>
        <v>0</v>
      </c>
      <c r="F42" s="175" t="str">
        <f>'[1]第1週'!F42</f>
        <v>＜魚を食べて脳を活性化＞</v>
      </c>
      <c r="G42" s="176">
        <f>'[1]第1週'!G42</f>
        <v>0</v>
      </c>
      <c r="H42" s="176">
        <f>'[1]第1週'!H42</f>
        <v>0</v>
      </c>
      <c r="I42" s="177">
        <f>'[1]第1週'!I42</f>
        <v>0</v>
      </c>
      <c r="J42" s="173" t="str">
        <f>'[1]第1週'!L42</f>
        <v>ビーフ</v>
      </c>
      <c r="K42" s="174"/>
      <c r="L42" s="54"/>
      <c r="M42" s="55" t="s">
        <v>5</v>
      </c>
      <c r="N42" s="56"/>
      <c r="O42" s="57"/>
      <c r="P42" s="58"/>
      <c r="Q42" s="59"/>
      <c r="R42" s="60"/>
      <c r="S42" s="61"/>
      <c r="T42" s="60"/>
      <c r="U42" s="60"/>
      <c r="V42" s="62"/>
    </row>
    <row r="43" spans="1:22" ht="14.25">
      <c r="A43" s="44"/>
      <c r="B43" s="176" t="str">
        <f>'[1]第1週'!B43</f>
        <v>コロッケです＞　</v>
      </c>
      <c r="C43" s="176">
        <f>'[1]第1週'!C43</f>
        <v>0</v>
      </c>
      <c r="D43" s="176">
        <f>'[1]第1週'!D43</f>
        <v>0</v>
      </c>
      <c r="E43" s="177">
        <f>'[1]第1週'!E43</f>
        <v>0</v>
      </c>
      <c r="F43" s="175">
        <f>'[1]第1週'!F43</f>
        <v>0</v>
      </c>
      <c r="G43" s="176">
        <f>'[1]第1週'!G43</f>
        <v>0</v>
      </c>
      <c r="H43" s="176">
        <f>'[1]第1週'!H43</f>
        <v>0</v>
      </c>
      <c r="I43" s="177">
        <f>'[1]第1週'!I43</f>
        <v>0</v>
      </c>
      <c r="J43" s="171" t="str">
        <f>'[1]第1週'!L43</f>
        <v>　カレー</v>
      </c>
      <c r="K43" s="172"/>
      <c r="L43" s="54"/>
      <c r="M43" s="63"/>
      <c r="N43" s="64"/>
      <c r="O43" s="65"/>
      <c r="P43" s="66"/>
      <c r="Q43" s="66"/>
      <c r="R43" s="66"/>
      <c r="S43" s="66"/>
      <c r="T43" s="66"/>
      <c r="U43" s="66"/>
      <c r="V43" s="67"/>
    </row>
    <row r="44" spans="1:22" ht="13.5" customHeight="1">
      <c r="A44" s="20">
        <f>'[1]第1週'!A44</f>
        <v>41370</v>
      </c>
      <c r="B44" s="176" t="str">
        <f>'[1]第1週'!B44</f>
        <v>桜エビ入コロッケ</v>
      </c>
      <c r="C44" s="176">
        <f>'[1]第1週'!C44</f>
        <v>0</v>
      </c>
      <c r="D44" s="176">
        <f>'[1]第1週'!D44</f>
        <v>0</v>
      </c>
      <c r="E44" s="177">
        <f>'[1]第1週'!E44</f>
        <v>0</v>
      </c>
      <c r="F44" s="175" t="str">
        <f>'[1]第1週'!F44</f>
        <v>さんま蒲焼</v>
      </c>
      <c r="G44" s="176">
        <f>'[1]第1週'!G44</f>
        <v>0</v>
      </c>
      <c r="H44" s="176">
        <f>'[1]第1週'!H44</f>
        <v>0</v>
      </c>
      <c r="I44" s="177">
        <f>'[1]第1週'!I44</f>
        <v>0</v>
      </c>
      <c r="J44" s="68" t="str">
        <f>'[1]第1週'!L44</f>
        <v>ｶﾛﾘｰ</v>
      </c>
      <c r="K44" s="46">
        <f>'[1]第1週'!M44</f>
        <v>805</v>
      </c>
      <c r="L44" s="69"/>
      <c r="M44" s="70"/>
      <c r="N44" s="64" t="s">
        <v>6</v>
      </c>
      <c r="O44" s="71"/>
      <c r="P44" s="66"/>
      <c r="Q44" s="72"/>
      <c r="R44" s="73"/>
      <c r="S44" s="66"/>
      <c r="T44" s="66"/>
      <c r="U44" s="66"/>
      <c r="V44" s="67"/>
    </row>
    <row r="45" spans="1:22" ht="15">
      <c r="A45" s="13" t="s">
        <v>0</v>
      </c>
      <c r="B45" s="176" t="str">
        <f>'[1]第1週'!B45</f>
        <v>ウインナー</v>
      </c>
      <c r="C45" s="176">
        <f>'[1]第1週'!C45</f>
        <v>0</v>
      </c>
      <c r="D45" s="176">
        <f>'[1]第1週'!D45</f>
        <v>0</v>
      </c>
      <c r="E45" s="177">
        <f>'[1]第1週'!E45</f>
        <v>0</v>
      </c>
      <c r="F45" s="175" t="str">
        <f>'[1]第1週'!F45</f>
        <v>煮物（大根・こんにゃく）</v>
      </c>
      <c r="G45" s="176">
        <f>'[1]第1週'!G45</f>
        <v>0</v>
      </c>
      <c r="H45" s="176">
        <f>'[1]第1週'!H45</f>
        <v>0</v>
      </c>
      <c r="I45" s="177">
        <f>'[1]第1週'!I45</f>
        <v>0</v>
      </c>
      <c r="J45" s="21" t="str">
        <f>'[1]第1週'!L45</f>
        <v>脂質</v>
      </c>
      <c r="K45" s="22">
        <f>'[1]第1週'!M45</f>
        <v>23.4</v>
      </c>
      <c r="L45" s="54"/>
      <c r="M45" s="74"/>
      <c r="N45" s="75" t="s">
        <v>7</v>
      </c>
      <c r="O45" s="76"/>
      <c r="P45" s="66"/>
      <c r="Q45" s="77"/>
      <c r="R45" s="66"/>
      <c r="S45" s="66"/>
      <c r="T45" s="66"/>
      <c r="U45" s="66"/>
      <c r="V45" s="78"/>
    </row>
    <row r="46" spans="1:22" ht="14.25">
      <c r="A46" s="44"/>
      <c r="B46" s="176" t="str">
        <f>'[1]第1週'!B46</f>
        <v>　繊キャベツ</v>
      </c>
      <c r="C46" s="176">
        <f>'[1]第1週'!C46</f>
        <v>0</v>
      </c>
      <c r="D46" s="176">
        <f>'[1]第1週'!D46</f>
        <v>0</v>
      </c>
      <c r="E46" s="177">
        <f>'[1]第1週'!E46</f>
        <v>0</v>
      </c>
      <c r="F46" s="175" t="str">
        <f>'[1]第1週'!F46</f>
        <v>スパゲティソテー</v>
      </c>
      <c r="G46" s="176">
        <f>'[1]第1週'!G46</f>
        <v>0</v>
      </c>
      <c r="H46" s="176">
        <f>'[1]第1週'!H46</f>
        <v>0</v>
      </c>
      <c r="I46" s="177">
        <f>'[1]第1週'!I46</f>
        <v>0</v>
      </c>
      <c r="J46" s="79" t="str">
        <f>'[1]第1週'!L46</f>
        <v>塩分</v>
      </c>
      <c r="K46" s="80">
        <f>'[1]第1週'!M46</f>
        <v>3.7</v>
      </c>
      <c r="L46" s="54"/>
      <c r="M46" s="81"/>
      <c r="N46" s="82" t="s">
        <v>8</v>
      </c>
      <c r="O46" s="83"/>
      <c r="P46" s="66"/>
      <c r="Q46" s="77"/>
      <c r="R46" s="66"/>
      <c r="S46" s="66"/>
      <c r="T46" s="66"/>
      <c r="U46" s="66"/>
      <c r="V46" s="78"/>
    </row>
    <row r="47" spans="1:22" ht="17.25">
      <c r="A47" s="84">
        <f>'[1]第1週'!A47</f>
        <v>10</v>
      </c>
      <c r="B47" s="176" t="str">
        <f>'[1]第1週'!B47</f>
        <v>スパゲティソテー</v>
      </c>
      <c r="C47" s="176">
        <f>'[1]第1週'!C47</f>
        <v>0</v>
      </c>
      <c r="D47" s="176">
        <f>'[1]第1週'!D47</f>
        <v>0</v>
      </c>
      <c r="E47" s="177">
        <f>'[1]第1週'!E47</f>
        <v>0</v>
      </c>
      <c r="F47" s="175" t="str">
        <f>'[1]第1週'!F47</f>
        <v>笹かま</v>
      </c>
      <c r="G47" s="176">
        <f>'[1]第1週'!G47</f>
        <v>0</v>
      </c>
      <c r="H47" s="176">
        <f>'[1]第1週'!H47</f>
        <v>0</v>
      </c>
      <c r="I47" s="177">
        <f>'[1]第1週'!I47</f>
        <v>0</v>
      </c>
      <c r="J47" s="169" t="str">
        <f>'[1]第1週'!L47</f>
        <v>丼   物</v>
      </c>
      <c r="K47" s="170"/>
      <c r="L47" s="54"/>
      <c r="M47" s="81"/>
      <c r="N47" s="82" t="s">
        <v>9</v>
      </c>
      <c r="O47" s="85"/>
      <c r="P47" s="86"/>
      <c r="Q47" s="87"/>
      <c r="R47" s="87"/>
      <c r="S47" s="87"/>
      <c r="T47" s="66"/>
      <c r="U47" s="66"/>
      <c r="V47" s="78"/>
    </row>
    <row r="48" spans="1:22" ht="15">
      <c r="A48" s="27" t="str">
        <f>'[1]第1週'!A48</f>
        <v>日</v>
      </c>
      <c r="B48" s="176" t="str">
        <f>'[1]第1週'!B48</f>
        <v>ぶり照焼</v>
      </c>
      <c r="C48" s="176">
        <f>'[1]第1週'!C48</f>
        <v>0</v>
      </c>
      <c r="D48" s="176">
        <f>'[1]第1週'!D48</f>
        <v>0</v>
      </c>
      <c r="E48" s="177">
        <f>'[1]第1週'!E48</f>
        <v>0</v>
      </c>
      <c r="F48" s="175" t="str">
        <f>'[1]第1週'!F48</f>
        <v>菜の花辛子和え</v>
      </c>
      <c r="G48" s="176">
        <f>'[1]第1週'!G48</f>
        <v>0</v>
      </c>
      <c r="H48" s="176">
        <f>'[1]第1週'!H48</f>
        <v>0</v>
      </c>
      <c r="I48" s="177">
        <f>'[1]第1週'!I48</f>
        <v>0</v>
      </c>
      <c r="J48" s="173" t="str">
        <f>'[1]第1週'!L48</f>
        <v>天丼</v>
      </c>
      <c r="K48" s="174"/>
      <c r="L48" s="54"/>
      <c r="M48" s="85"/>
      <c r="N48" s="82" t="s">
        <v>10</v>
      </c>
      <c r="O48" s="85"/>
      <c r="P48" s="88"/>
      <c r="Q48" s="88"/>
      <c r="R48" s="88"/>
      <c r="S48" s="87"/>
      <c r="T48" s="66"/>
      <c r="U48" s="66"/>
      <c r="V48" s="78"/>
    </row>
    <row r="49" spans="1:22" ht="15">
      <c r="A49" s="13" t="s">
        <v>11</v>
      </c>
      <c r="B49" s="176" t="str">
        <f>'[1]第1週'!B49</f>
        <v>菜の花辛子和え</v>
      </c>
      <c r="C49" s="176">
        <f>'[1]第1週'!C49</f>
        <v>0</v>
      </c>
      <c r="D49" s="176">
        <f>'[1]第1週'!D49</f>
        <v>0</v>
      </c>
      <c r="E49" s="177">
        <f>'[1]第1週'!E49</f>
        <v>0</v>
      </c>
      <c r="F49" s="175" t="str">
        <f>'[1]第1週'!F49</f>
        <v>ピリ辛かんぴょう</v>
      </c>
      <c r="G49" s="176">
        <f>'[1]第1週'!G49</f>
        <v>0</v>
      </c>
      <c r="H49" s="176">
        <f>'[1]第1週'!H49</f>
        <v>0</v>
      </c>
      <c r="I49" s="177">
        <f>'[1]第1週'!I49</f>
        <v>0</v>
      </c>
      <c r="J49" s="171">
        <f>'[1]第1週'!L49</f>
        <v>0</v>
      </c>
      <c r="K49" s="172"/>
      <c r="L49" s="54"/>
      <c r="M49" s="85"/>
      <c r="N49" s="89" t="s">
        <v>12</v>
      </c>
      <c r="O49" s="90"/>
      <c r="P49" s="66"/>
      <c r="Q49" s="91"/>
      <c r="R49" s="92"/>
      <c r="S49" s="92"/>
      <c r="T49" s="92"/>
      <c r="U49" s="66"/>
      <c r="V49" s="67"/>
    </row>
    <row r="50" spans="1:22" ht="15">
      <c r="A50" s="29">
        <f>'[1]第1週'!A50</f>
        <v>41374</v>
      </c>
      <c r="B50" s="176" t="str">
        <f>'[1]第1週'!B50</f>
        <v>ピリ辛かんぴょう</v>
      </c>
      <c r="C50" s="176">
        <f>'[1]第1週'!C50</f>
        <v>0</v>
      </c>
      <c r="D50" s="30" t="str">
        <f>'[1]第1週'!D50</f>
        <v>ｶﾛﾘｰ</v>
      </c>
      <c r="E50" s="30">
        <f>'[1]第1週'!E50</f>
        <v>830</v>
      </c>
      <c r="F50" s="175" t="str">
        <f>'[1]第1週'!F50</f>
        <v>かつお節大根</v>
      </c>
      <c r="G50" s="176">
        <f>'[1]第1週'!G50</f>
        <v>0</v>
      </c>
      <c r="H50" s="30" t="str">
        <f>'[1]第1週'!H50</f>
        <v>ｶﾛﾘｰ</v>
      </c>
      <c r="I50" s="30">
        <f>'[1]第1週'!I50</f>
        <v>769</v>
      </c>
      <c r="J50" s="68" t="str">
        <f>'[1]第1週'!L50</f>
        <v>ｶﾛﾘｰ</v>
      </c>
      <c r="K50" s="46">
        <f>'[1]第1週'!M50</f>
        <v>765</v>
      </c>
      <c r="L50" s="93" t="str">
        <f>'[1]第1週'!R51</f>
        <v>※</v>
      </c>
      <c r="M50" s="17" t="str">
        <f>'[1]第1週'!S51</f>
        <v>定食・丼物のカロリー表示には、御飯普通盛427kcalが含まれています。</v>
      </c>
      <c r="N50" s="17"/>
      <c r="O50" s="17"/>
      <c r="P50" s="17"/>
      <c r="Q50" s="17"/>
      <c r="R50" s="17"/>
      <c r="S50" s="17"/>
      <c r="T50" s="17"/>
      <c r="U50" s="17"/>
      <c r="V50" s="18"/>
    </row>
    <row r="51" spans="1:22" ht="15">
      <c r="A51" s="13" t="s">
        <v>13</v>
      </c>
      <c r="B51" s="176" t="str">
        <f>'[1]第1週'!B51</f>
        <v>かつお節大根</v>
      </c>
      <c r="C51" s="176">
        <f>'[1]第1週'!C51</f>
        <v>0</v>
      </c>
      <c r="D51" s="30" t="str">
        <f>'[1]第1週'!D51</f>
        <v>脂質</v>
      </c>
      <c r="E51" s="30">
        <f>'[1]第1週'!E51</f>
        <v>23.1</v>
      </c>
      <c r="F51" s="175">
        <f>'[1]第1週'!F51</f>
        <v>0</v>
      </c>
      <c r="G51" s="176">
        <f>'[1]第1週'!G51</f>
        <v>0</v>
      </c>
      <c r="H51" s="30" t="str">
        <f>'[1]第1週'!H51</f>
        <v>脂質</v>
      </c>
      <c r="I51" s="30">
        <f>'[1]第1週'!I51</f>
        <v>17.5</v>
      </c>
      <c r="J51" s="21" t="str">
        <f>'[1]第1週'!L51</f>
        <v>脂質</v>
      </c>
      <c r="K51" s="22">
        <f>'[1]第1週'!M51</f>
        <v>16</v>
      </c>
      <c r="L51" s="93"/>
      <c r="M51" s="17"/>
      <c r="N51" s="17"/>
      <c r="O51" s="17"/>
      <c r="P51" s="17"/>
      <c r="Q51" s="17" t="str">
        <f>'[1]第1週'!AB51</f>
        <v>（大盛534kcal・小盛320kcal）</v>
      </c>
      <c r="R51" s="17"/>
      <c r="S51" s="17"/>
      <c r="T51" s="17"/>
      <c r="U51" s="17"/>
      <c r="V51" s="18"/>
    </row>
    <row r="52" spans="1:22" ht="14.25" thickBot="1">
      <c r="A52" s="47"/>
      <c r="B52" s="181">
        <f>'[1]第1週'!B52</f>
        <v>0</v>
      </c>
      <c r="C52" s="181">
        <f>'[1]第1週'!C52</f>
        <v>0</v>
      </c>
      <c r="D52" s="37" t="str">
        <f>'[1]第1週'!D52</f>
        <v>塩分</v>
      </c>
      <c r="E52" s="37">
        <f>'[1]第1週'!E52</f>
        <v>3.1</v>
      </c>
      <c r="F52" s="184">
        <f>'[1]第1週'!F52</f>
        <v>0</v>
      </c>
      <c r="G52" s="181">
        <f>'[1]第1週'!G52</f>
        <v>0</v>
      </c>
      <c r="H52" s="37" t="str">
        <f>'[1]第1週'!H52</f>
        <v>塩分</v>
      </c>
      <c r="I52" s="37">
        <f>'[1]第1週'!I52</f>
        <v>3</v>
      </c>
      <c r="J52" s="50" t="str">
        <f>'[1]第1週'!L52</f>
        <v>塩分</v>
      </c>
      <c r="K52" s="49">
        <f>'[1]第1週'!M52</f>
        <v>2</v>
      </c>
      <c r="L52" s="94"/>
      <c r="M52" s="95" t="str">
        <f>'[1]第1週'!X52</f>
        <v>※材料入手の関係で献立が一部変わることがございますが、ご了承ください。</v>
      </c>
      <c r="N52" s="95"/>
      <c r="O52" s="95"/>
      <c r="P52" s="95"/>
      <c r="Q52" s="95"/>
      <c r="R52" s="95"/>
      <c r="S52" s="95"/>
      <c r="T52" s="95"/>
      <c r="U52" s="95"/>
      <c r="V52" s="96"/>
    </row>
    <row r="53" spans="3:13" ht="13.5">
      <c r="C53" s="2">
        <f>'[1]第1週'!C53</f>
        <v>0</v>
      </c>
      <c r="D53" s="2">
        <f>'[1]第1週'!D53</f>
        <v>0</v>
      </c>
      <c r="E53" s="2">
        <f>'[1]第1週'!E53</f>
        <v>0</v>
      </c>
      <c r="F53" s="2">
        <f>'[1]第1週'!F53</f>
        <v>0</v>
      </c>
      <c r="G53" s="2">
        <f>'[1]第1週'!G53</f>
        <v>0</v>
      </c>
      <c r="H53" s="2">
        <f>'[1]第1週'!H53</f>
        <v>0</v>
      </c>
      <c r="I53" s="2">
        <f>'[1]第1週'!I53</f>
        <v>0</v>
      </c>
      <c r="J53" s="2">
        <f>'[1]第1週'!J53</f>
        <v>0</v>
      </c>
      <c r="K53" s="2">
        <f>'[1]第1週'!K53</f>
        <v>0</v>
      </c>
      <c r="L53" s="2">
        <f>'[1]第1週'!Q53</f>
        <v>0</v>
      </c>
      <c r="M53" s="2">
        <f>'[1]第1週'!R53</f>
        <v>0</v>
      </c>
    </row>
    <row r="54" spans="3:13" ht="13.5">
      <c r="C54" s="2">
        <f>'[1]第1週'!C54</f>
        <v>0</v>
      </c>
      <c r="D54" s="2">
        <f>'[1]第1週'!D54</f>
        <v>0</v>
      </c>
      <c r="E54" s="2">
        <f>'[1]第1週'!E54</f>
        <v>0</v>
      </c>
      <c r="F54" s="2">
        <f>'[1]第1週'!F54</f>
        <v>0</v>
      </c>
      <c r="G54" s="2">
        <f>'[1]第1週'!G54</f>
        <v>0</v>
      </c>
      <c r="H54" s="2">
        <f>'[1]第1週'!H54</f>
        <v>0</v>
      </c>
      <c r="I54" s="2">
        <f>'[1]第1週'!I54</f>
        <v>0</v>
      </c>
      <c r="J54" s="2">
        <f>'[1]第1週'!J54</f>
        <v>0</v>
      </c>
      <c r="K54" s="2">
        <f>'[1]第1週'!K54</f>
        <v>0</v>
      </c>
      <c r="L54" s="2">
        <f>'[1]第1週'!Q54</f>
        <v>0</v>
      </c>
      <c r="M54" s="2">
        <f>'[1]第1週'!R54</f>
        <v>0</v>
      </c>
    </row>
    <row r="55" spans="3:13" ht="13.5">
      <c r="C55" s="2">
        <f>'[1]第1週'!C55</f>
        <v>0</v>
      </c>
      <c r="D55" s="2">
        <f>'[1]第1週'!D55</f>
        <v>0</v>
      </c>
      <c r="E55" s="2">
        <f>'[1]第1週'!E55</f>
        <v>0</v>
      </c>
      <c r="F55" s="2">
        <f>'[1]第1週'!F55</f>
        <v>0</v>
      </c>
      <c r="G55" s="2">
        <f>'[1]第1週'!G55</f>
        <v>0</v>
      </c>
      <c r="H55" s="2">
        <f>'[1]第1週'!H55</f>
        <v>0</v>
      </c>
      <c r="I55" s="2">
        <f>'[1]第1週'!I55</f>
        <v>0</v>
      </c>
      <c r="J55" s="2">
        <f>'[1]第1週'!J55</f>
        <v>0</v>
      </c>
      <c r="K55" s="2">
        <f>'[1]第1週'!K55</f>
        <v>0</v>
      </c>
      <c r="L55" s="2">
        <f>'[1]第1週'!Q55</f>
        <v>0</v>
      </c>
      <c r="M55" s="2">
        <f>'[1]第1週'!R55</f>
        <v>0</v>
      </c>
    </row>
    <row r="56" spans="3:13" ht="13.5">
      <c r="C56" s="2">
        <f>'[1]第1週'!C56</f>
        <v>0</v>
      </c>
      <c r="D56" s="2">
        <f>'[1]第1週'!D56</f>
        <v>0</v>
      </c>
      <c r="E56" s="2">
        <f>'[1]第1週'!E56</f>
        <v>0</v>
      </c>
      <c r="F56" s="2">
        <f>'[1]第1週'!F56</f>
        <v>0</v>
      </c>
      <c r="G56" s="2">
        <f>'[1]第1週'!G56</f>
        <v>0</v>
      </c>
      <c r="H56" s="2">
        <f>'[1]第1週'!H56</f>
        <v>0</v>
      </c>
      <c r="I56" s="2">
        <f>'[1]第1週'!I56</f>
        <v>0</v>
      </c>
      <c r="J56" s="2">
        <f>'[1]第1週'!J56</f>
        <v>0</v>
      </c>
      <c r="K56" s="2">
        <f>'[1]第1週'!K56</f>
        <v>0</v>
      </c>
      <c r="L56" s="2">
        <f>'[1]第1週'!Q56</f>
        <v>0</v>
      </c>
      <c r="M56" s="2">
        <f>'[1]第1週'!R56</f>
        <v>0</v>
      </c>
    </row>
    <row r="57" spans="3:13" ht="13.5">
      <c r="C57" s="2">
        <f>'[1]第1週'!C57</f>
        <v>0</v>
      </c>
      <c r="D57" s="2">
        <f>'[1]第1週'!D57</f>
        <v>0</v>
      </c>
      <c r="E57" s="2">
        <f>'[1]第1週'!E57</f>
        <v>0</v>
      </c>
      <c r="F57" s="2">
        <f>'[1]第1週'!F57</f>
        <v>0</v>
      </c>
      <c r="G57" s="2">
        <f>'[1]第1週'!G57</f>
        <v>0</v>
      </c>
      <c r="H57" s="2">
        <f>'[1]第1週'!H57</f>
        <v>0</v>
      </c>
      <c r="I57" s="2">
        <f>'[1]第1週'!I57</f>
        <v>0</v>
      </c>
      <c r="J57" s="2">
        <f>'[1]第1週'!J57</f>
        <v>0</v>
      </c>
      <c r="K57" s="2">
        <f>'[1]第1週'!K57</f>
        <v>0</v>
      </c>
      <c r="L57" s="2">
        <f>'[1]第1週'!Q57</f>
        <v>0</v>
      </c>
      <c r="M57" s="2">
        <f>'[1]第1週'!R57</f>
        <v>0</v>
      </c>
    </row>
    <row r="58" spans="3:13" ht="13.5">
      <c r="C58" s="2">
        <f>'[1]第1週'!C58</f>
        <v>0</v>
      </c>
      <c r="D58" s="2">
        <f>'[1]第1週'!D58</f>
        <v>0</v>
      </c>
      <c r="E58" s="2">
        <f>'[1]第1週'!E58</f>
        <v>0</v>
      </c>
      <c r="F58" s="2">
        <f>'[1]第1週'!F58</f>
        <v>0</v>
      </c>
      <c r="G58" s="2">
        <f>'[1]第1週'!G58</f>
        <v>0</v>
      </c>
      <c r="H58" s="2">
        <f>'[1]第1週'!H58</f>
        <v>0</v>
      </c>
      <c r="I58" s="2">
        <f>'[1]第1週'!I58</f>
        <v>0</v>
      </c>
      <c r="J58" s="2">
        <f>'[1]第1週'!J58</f>
        <v>0</v>
      </c>
      <c r="K58" s="2">
        <f>'[1]第1週'!K58</f>
        <v>0</v>
      </c>
      <c r="L58" s="2">
        <f>'[1]第1週'!Q58</f>
        <v>0</v>
      </c>
      <c r="M58" s="2">
        <f>'[1]第1週'!R58</f>
        <v>0</v>
      </c>
    </row>
    <row r="59" spans="3:13" ht="13.5">
      <c r="C59" s="2">
        <f>'[1]第1週'!C59</f>
        <v>0</v>
      </c>
      <c r="D59" s="2">
        <f>'[1]第1週'!D59</f>
        <v>0</v>
      </c>
      <c r="E59" s="2">
        <f>'[1]第1週'!E59</f>
        <v>0</v>
      </c>
      <c r="F59" s="2">
        <f>'[1]第1週'!F59</f>
        <v>0</v>
      </c>
      <c r="G59" s="2">
        <f>'[1]第1週'!G59</f>
        <v>0</v>
      </c>
      <c r="H59" s="2">
        <f>'[1]第1週'!H59</f>
        <v>0</v>
      </c>
      <c r="I59" s="2">
        <f>'[1]第1週'!I59</f>
        <v>0</v>
      </c>
      <c r="J59" s="2">
        <f>'[1]第1週'!J59</f>
        <v>0</v>
      </c>
      <c r="K59" s="2">
        <f>'[1]第1週'!K59</f>
        <v>0</v>
      </c>
      <c r="L59" s="2">
        <f>'[1]第1週'!Q59</f>
        <v>0</v>
      </c>
      <c r="M59" s="2">
        <f>'[1]第1週'!R59</f>
        <v>0</v>
      </c>
    </row>
    <row r="60" spans="3:13" ht="13.5">
      <c r="C60" s="2">
        <f>'[1]第1週'!C60</f>
        <v>0</v>
      </c>
      <c r="D60" s="2">
        <f>'[1]第1週'!D60</f>
        <v>0</v>
      </c>
      <c r="E60" s="2">
        <f>'[1]第1週'!E60</f>
        <v>0</v>
      </c>
      <c r="F60" s="2">
        <f>'[1]第1週'!F60</f>
        <v>0</v>
      </c>
      <c r="G60" s="2">
        <f>'[1]第1週'!G60</f>
        <v>0</v>
      </c>
      <c r="H60" s="2">
        <f>'[1]第1週'!H60</f>
        <v>0</v>
      </c>
      <c r="I60" s="2">
        <f>'[1]第1週'!I60</f>
        <v>0</v>
      </c>
      <c r="J60" s="2">
        <f>'[1]第1週'!J60</f>
        <v>0</v>
      </c>
      <c r="K60" s="2">
        <f>'[1]第1週'!K60</f>
        <v>0</v>
      </c>
      <c r="L60" s="2">
        <f>'[1]第1週'!Q60</f>
        <v>0</v>
      </c>
      <c r="M60" s="2">
        <f>'[1]第1週'!R60</f>
        <v>0</v>
      </c>
    </row>
    <row r="61" spans="3:13" ht="13.5">
      <c r="C61" s="2">
        <f>'[1]第1週'!C61</f>
        <v>0</v>
      </c>
      <c r="D61" s="2">
        <f>'[1]第1週'!D61</f>
        <v>0</v>
      </c>
      <c r="E61" s="2">
        <f>'[1]第1週'!E61</f>
        <v>0</v>
      </c>
      <c r="F61" s="2">
        <f>'[1]第1週'!F61</f>
        <v>0</v>
      </c>
      <c r="G61" s="2">
        <f>'[1]第1週'!G61</f>
        <v>0</v>
      </c>
      <c r="H61" s="2">
        <f>'[1]第1週'!H61</f>
        <v>0</v>
      </c>
      <c r="I61" s="2">
        <f>'[1]第1週'!I61</f>
        <v>0</v>
      </c>
      <c r="J61" s="2">
        <f>'[1]第1週'!J61</f>
        <v>0</v>
      </c>
      <c r="K61" s="2">
        <f>'[1]第1週'!K61</f>
        <v>0</v>
      </c>
      <c r="L61" s="2">
        <f>'[1]第1週'!Q61</f>
        <v>0</v>
      </c>
      <c r="M61" s="2">
        <f>'[1]第1週'!R61</f>
        <v>0</v>
      </c>
    </row>
    <row r="62" spans="3:13" ht="13.5">
      <c r="C62" s="2">
        <f>'[1]第1週'!C62</f>
        <v>0</v>
      </c>
      <c r="D62" s="2">
        <f>'[1]第1週'!D62</f>
        <v>0</v>
      </c>
      <c r="E62" s="2">
        <f>'[1]第1週'!E62</f>
        <v>0</v>
      </c>
      <c r="F62" s="2">
        <f>'[1]第1週'!F62</f>
        <v>0</v>
      </c>
      <c r="G62" s="2">
        <f>'[1]第1週'!G62</f>
        <v>0</v>
      </c>
      <c r="H62" s="2">
        <f>'[1]第1週'!H62</f>
        <v>0</v>
      </c>
      <c r="I62" s="2">
        <f>'[1]第1週'!I62</f>
        <v>0</v>
      </c>
      <c r="J62" s="2">
        <f>'[1]第1週'!J62</f>
        <v>0</v>
      </c>
      <c r="K62" s="2">
        <f>'[1]第1週'!K62</f>
        <v>0</v>
      </c>
      <c r="L62" s="2">
        <f>'[1]第1週'!Q62</f>
        <v>0</v>
      </c>
      <c r="M62" s="2">
        <f>'[1]第1週'!R62</f>
        <v>0</v>
      </c>
    </row>
    <row r="63" spans="3:13" ht="13.5">
      <c r="C63" s="2">
        <f>'[1]第1週'!C63</f>
        <v>0</v>
      </c>
      <c r="D63" s="2">
        <f>'[1]第1週'!D63</f>
        <v>0</v>
      </c>
      <c r="E63" s="2">
        <f>'[1]第1週'!E63</f>
        <v>0</v>
      </c>
      <c r="F63" s="2">
        <f>'[1]第1週'!F63</f>
        <v>0</v>
      </c>
      <c r="G63" s="2">
        <f>'[1]第1週'!G63</f>
        <v>0</v>
      </c>
      <c r="H63" s="2">
        <f>'[1]第1週'!H63</f>
        <v>0</v>
      </c>
      <c r="I63" s="2">
        <f>'[1]第1週'!I63</f>
        <v>0</v>
      </c>
      <c r="J63" s="2">
        <f>'[1]第1週'!J63</f>
        <v>0</v>
      </c>
      <c r="K63" s="2">
        <f>'[1]第1週'!K63</f>
        <v>0</v>
      </c>
      <c r="L63" s="2">
        <f>'[1]第1週'!Q63</f>
        <v>0</v>
      </c>
      <c r="M63" s="2">
        <f>'[1]第1週'!R63</f>
        <v>0</v>
      </c>
    </row>
    <row r="64" spans="3:13" ht="13.5">
      <c r="C64" s="2">
        <f>'[1]第1週'!C64</f>
        <v>0</v>
      </c>
      <c r="D64" s="2">
        <f>'[1]第1週'!D64</f>
        <v>0</v>
      </c>
      <c r="E64" s="2">
        <f>'[1]第1週'!E64</f>
        <v>0</v>
      </c>
      <c r="F64" s="2">
        <f>'[1]第1週'!F64</f>
        <v>0</v>
      </c>
      <c r="G64" s="2">
        <f>'[1]第1週'!G64</f>
        <v>0</v>
      </c>
      <c r="H64" s="2">
        <f>'[1]第1週'!H64</f>
        <v>0</v>
      </c>
      <c r="I64" s="2">
        <f>'[1]第1週'!I64</f>
        <v>0</v>
      </c>
      <c r="J64" s="2">
        <f>'[1]第1週'!J64</f>
        <v>0</v>
      </c>
      <c r="K64" s="2">
        <f>'[1]第1週'!K64</f>
        <v>0</v>
      </c>
      <c r="L64" s="2">
        <f>'[1]第1週'!Q64</f>
        <v>0</v>
      </c>
      <c r="M64" s="2">
        <f>'[1]第1週'!R64</f>
        <v>0</v>
      </c>
    </row>
    <row r="65" spans="3:13" ht="13.5">
      <c r="C65" s="2">
        <f>'[1]第1週'!C65</f>
        <v>0</v>
      </c>
      <c r="D65" s="2">
        <f>'[1]第1週'!D65</f>
        <v>0</v>
      </c>
      <c r="E65" s="2">
        <f>'[1]第1週'!E65</f>
        <v>0</v>
      </c>
      <c r="F65" s="2">
        <f>'[1]第1週'!F65</f>
        <v>0</v>
      </c>
      <c r="G65" s="2">
        <f>'[1]第1週'!G65</f>
        <v>0</v>
      </c>
      <c r="H65" s="2">
        <f>'[1]第1週'!H65</f>
        <v>0</v>
      </c>
      <c r="I65" s="2">
        <f>'[1]第1週'!I65</f>
        <v>0</v>
      </c>
      <c r="J65" s="2">
        <f>'[1]第1週'!J65</f>
        <v>0</v>
      </c>
      <c r="K65" s="2">
        <f>'[1]第1週'!K65</f>
        <v>0</v>
      </c>
      <c r="L65" s="2">
        <f>'[1]第1週'!Q65</f>
        <v>0</v>
      </c>
      <c r="M65" s="2">
        <f>'[1]第1週'!R65</f>
        <v>0</v>
      </c>
    </row>
    <row r="66" spans="3:13" ht="13.5">
      <c r="C66" s="2">
        <f>'[1]第1週'!C66</f>
        <v>0</v>
      </c>
      <c r="D66" s="2">
        <f>'[1]第1週'!D66</f>
        <v>0</v>
      </c>
      <c r="E66" s="2">
        <f>'[1]第1週'!E66</f>
        <v>0</v>
      </c>
      <c r="F66" s="2">
        <f>'[1]第1週'!F66</f>
        <v>0</v>
      </c>
      <c r="G66" s="2">
        <f>'[1]第1週'!G66</f>
        <v>0</v>
      </c>
      <c r="H66" s="2">
        <f>'[1]第1週'!H66</f>
        <v>0</v>
      </c>
      <c r="I66" s="2">
        <f>'[1]第1週'!I66</f>
        <v>0</v>
      </c>
      <c r="J66" s="2">
        <f>'[1]第1週'!J66</f>
        <v>0</v>
      </c>
      <c r="K66" s="2">
        <f>'[1]第1週'!K66</f>
        <v>0</v>
      </c>
      <c r="L66" s="2">
        <f>'[1]第1週'!Q66</f>
        <v>0</v>
      </c>
      <c r="M66" s="2">
        <f>'[1]第1週'!R66</f>
        <v>0</v>
      </c>
    </row>
    <row r="67" spans="3:13" ht="13.5">
      <c r="C67" s="2">
        <f>'[1]第1週'!C67</f>
        <v>0</v>
      </c>
      <c r="D67" s="2">
        <f>'[1]第1週'!D67</f>
        <v>0</v>
      </c>
      <c r="E67" s="2">
        <f>'[1]第1週'!E67</f>
        <v>0</v>
      </c>
      <c r="F67" s="2">
        <f>'[1]第1週'!F67</f>
        <v>0</v>
      </c>
      <c r="G67" s="2">
        <f>'[1]第1週'!G67</f>
        <v>0</v>
      </c>
      <c r="H67" s="2">
        <f>'[1]第1週'!H67</f>
        <v>0</v>
      </c>
      <c r="I67" s="2">
        <f>'[1]第1週'!I67</f>
        <v>0</v>
      </c>
      <c r="J67" s="2">
        <f>'[1]第1週'!J67</f>
        <v>0</v>
      </c>
      <c r="K67" s="2">
        <f>'[1]第1週'!K67</f>
        <v>0</v>
      </c>
      <c r="L67" s="2">
        <f>'[1]第1週'!Q67</f>
        <v>0</v>
      </c>
      <c r="M67" s="2">
        <f>'[1]第1週'!R67</f>
        <v>0</v>
      </c>
    </row>
  </sheetData>
  <mergeCells count="193">
    <mergeCell ref="Q34:T34"/>
    <mergeCell ref="Q35:T35"/>
    <mergeCell ref="Q36:T36"/>
    <mergeCell ref="R29:T29"/>
    <mergeCell ref="Q30:T30"/>
    <mergeCell ref="Q31:T31"/>
    <mergeCell ref="B35:E35"/>
    <mergeCell ref="B36:E36"/>
    <mergeCell ref="B37:E37"/>
    <mergeCell ref="B39:C39"/>
    <mergeCell ref="B49:E49"/>
    <mergeCell ref="B50:C50"/>
    <mergeCell ref="Q32:T32"/>
    <mergeCell ref="Q33:T33"/>
    <mergeCell ref="B38:C38"/>
    <mergeCell ref="B47:E47"/>
    <mergeCell ref="B48:E48"/>
    <mergeCell ref="B42:E42"/>
    <mergeCell ref="B43:E43"/>
    <mergeCell ref="B44:E44"/>
    <mergeCell ref="R5:T5"/>
    <mergeCell ref="R17:T17"/>
    <mergeCell ref="J18:K18"/>
    <mergeCell ref="J11:K11"/>
    <mergeCell ref="N5:P5"/>
    <mergeCell ref="M6:P6"/>
    <mergeCell ref="M7:P7"/>
    <mergeCell ref="M8:P8"/>
    <mergeCell ref="Q14:R14"/>
    <mergeCell ref="Q15:R15"/>
    <mergeCell ref="B13:E13"/>
    <mergeCell ref="B20:E20"/>
    <mergeCell ref="B14:C14"/>
    <mergeCell ref="B30:E30"/>
    <mergeCell ref="B22:E22"/>
    <mergeCell ref="B23:E23"/>
    <mergeCell ref="B15:C15"/>
    <mergeCell ref="B18:E18"/>
    <mergeCell ref="B25:E25"/>
    <mergeCell ref="B31:E31"/>
    <mergeCell ref="B32:E32"/>
    <mergeCell ref="B33:E33"/>
    <mergeCell ref="B34:E34"/>
    <mergeCell ref="B45:E45"/>
    <mergeCell ref="B51:C51"/>
    <mergeCell ref="B52:C52"/>
    <mergeCell ref="C5:E5"/>
    <mergeCell ref="C17:E17"/>
    <mergeCell ref="C29:E29"/>
    <mergeCell ref="C41:E41"/>
    <mergeCell ref="B27:C27"/>
    <mergeCell ref="B6:E6"/>
    <mergeCell ref="B46:E46"/>
    <mergeCell ref="G17:I17"/>
    <mergeCell ref="G5:I5"/>
    <mergeCell ref="G29:I29"/>
    <mergeCell ref="B8:E8"/>
    <mergeCell ref="B9:E9"/>
    <mergeCell ref="B10:E10"/>
    <mergeCell ref="B26:C26"/>
    <mergeCell ref="B24:E24"/>
    <mergeCell ref="B11:E11"/>
    <mergeCell ref="B12:E12"/>
    <mergeCell ref="F24:I24"/>
    <mergeCell ref="F25:I25"/>
    <mergeCell ref="F30:I30"/>
    <mergeCell ref="B21:E21"/>
    <mergeCell ref="F31:I31"/>
    <mergeCell ref="F32:I32"/>
    <mergeCell ref="F33:I33"/>
    <mergeCell ref="F34:I34"/>
    <mergeCell ref="F35:I35"/>
    <mergeCell ref="F36:I36"/>
    <mergeCell ref="F37:I37"/>
    <mergeCell ref="F42:I42"/>
    <mergeCell ref="G41:I41"/>
    <mergeCell ref="F43:I43"/>
    <mergeCell ref="F40:G40"/>
    <mergeCell ref="F44:I44"/>
    <mergeCell ref="F45:I45"/>
    <mergeCell ref="M9:P9"/>
    <mergeCell ref="M10:P10"/>
    <mergeCell ref="J47:K47"/>
    <mergeCell ref="M11:P11"/>
    <mergeCell ref="M12:P12"/>
    <mergeCell ref="M13:P13"/>
    <mergeCell ref="M18:P18"/>
    <mergeCell ref="M14:N14"/>
    <mergeCell ref="M15:N15"/>
    <mergeCell ref="M16:N16"/>
    <mergeCell ref="F14:G14"/>
    <mergeCell ref="F15:G15"/>
    <mergeCell ref="F16:G16"/>
    <mergeCell ref="F26:G26"/>
    <mergeCell ref="F18:I18"/>
    <mergeCell ref="F19:I19"/>
    <mergeCell ref="F20:I20"/>
    <mergeCell ref="F21:I21"/>
    <mergeCell ref="F22:I22"/>
    <mergeCell ref="F23:I23"/>
    <mergeCell ref="F51:G51"/>
    <mergeCell ref="F52:G52"/>
    <mergeCell ref="F49:I49"/>
    <mergeCell ref="F48:I48"/>
    <mergeCell ref="M23:P23"/>
    <mergeCell ref="M24:P24"/>
    <mergeCell ref="M25:P25"/>
    <mergeCell ref="F50:G50"/>
    <mergeCell ref="F27:G27"/>
    <mergeCell ref="F28:G28"/>
    <mergeCell ref="F38:G38"/>
    <mergeCell ref="F39:G39"/>
    <mergeCell ref="F46:I46"/>
    <mergeCell ref="F47:I47"/>
    <mergeCell ref="M19:P19"/>
    <mergeCell ref="M20:P20"/>
    <mergeCell ref="M21:P21"/>
    <mergeCell ref="M22:P22"/>
    <mergeCell ref="M38:N38"/>
    <mergeCell ref="M39:N39"/>
    <mergeCell ref="M40:N40"/>
    <mergeCell ref="N17:P17"/>
    <mergeCell ref="N29:P29"/>
    <mergeCell ref="M35:P35"/>
    <mergeCell ref="M36:P36"/>
    <mergeCell ref="M37:P37"/>
    <mergeCell ref="M27:N27"/>
    <mergeCell ref="M28:N28"/>
    <mergeCell ref="Q6:T6"/>
    <mergeCell ref="Q7:T7"/>
    <mergeCell ref="Q8:T8"/>
    <mergeCell ref="Q9:T9"/>
    <mergeCell ref="Q21:T21"/>
    <mergeCell ref="Q10:T10"/>
    <mergeCell ref="Q11:T11"/>
    <mergeCell ref="Q12:T12"/>
    <mergeCell ref="Q13:T13"/>
    <mergeCell ref="J49:K49"/>
    <mergeCell ref="J30:K30"/>
    <mergeCell ref="J31:K31"/>
    <mergeCell ref="J42:K42"/>
    <mergeCell ref="J43:K43"/>
    <mergeCell ref="J36:K36"/>
    <mergeCell ref="J48:K48"/>
    <mergeCell ref="J41:K41"/>
    <mergeCell ref="J35:K35"/>
    <mergeCell ref="U37:V37"/>
    <mergeCell ref="U35:V35"/>
    <mergeCell ref="U30:V30"/>
    <mergeCell ref="J37:K37"/>
    <mergeCell ref="M31:P31"/>
    <mergeCell ref="Q37:T37"/>
    <mergeCell ref="M32:P32"/>
    <mergeCell ref="M33:P33"/>
    <mergeCell ref="M34:P34"/>
    <mergeCell ref="M30:P30"/>
    <mergeCell ref="J12:K12"/>
    <mergeCell ref="J13:K13"/>
    <mergeCell ref="U31:V31"/>
    <mergeCell ref="U36:V36"/>
    <mergeCell ref="U18:V18"/>
    <mergeCell ref="J24:K24"/>
    <mergeCell ref="J25:K25"/>
    <mergeCell ref="Q22:T22"/>
    <mergeCell ref="Q23:T23"/>
    <mergeCell ref="Q24:T24"/>
    <mergeCell ref="J19:K19"/>
    <mergeCell ref="J23:K23"/>
    <mergeCell ref="U13:V13"/>
    <mergeCell ref="J5:K5"/>
    <mergeCell ref="J17:K17"/>
    <mergeCell ref="Q18:T18"/>
    <mergeCell ref="Q19:T19"/>
    <mergeCell ref="Q20:T20"/>
    <mergeCell ref="J6:K6"/>
    <mergeCell ref="J7:K7"/>
    <mergeCell ref="J29:K29"/>
    <mergeCell ref="U24:V24"/>
    <mergeCell ref="U25:V25"/>
    <mergeCell ref="Q25:T25"/>
    <mergeCell ref="M26:N26"/>
    <mergeCell ref="Q27:R27"/>
    <mergeCell ref="Q26:R26"/>
    <mergeCell ref="B7:E7"/>
    <mergeCell ref="U5:V5"/>
    <mergeCell ref="U17:V17"/>
    <mergeCell ref="U29:V29"/>
    <mergeCell ref="U11:V11"/>
    <mergeCell ref="U23:V23"/>
    <mergeCell ref="U7:V7"/>
    <mergeCell ref="U19:V19"/>
    <mergeCell ref="U6:V6"/>
    <mergeCell ref="U12:V12"/>
  </mergeCells>
  <printOptions/>
  <pageMargins left="0.77" right="0.75" top="0.2" bottom="0.21" header="0.22" footer="0.21"/>
  <pageSetup horizontalDpi="600" verticalDpi="600" orientation="landscape" paperSize="12" r:id="rId2"/>
  <drawing r:id="rId1"/>
</worksheet>
</file>

<file path=xl/worksheets/sheet2.xml><?xml version="1.0" encoding="utf-8"?>
<worksheet xmlns="http://schemas.openxmlformats.org/spreadsheetml/2006/main" xmlns:r="http://schemas.openxmlformats.org/officeDocument/2006/relationships">
  <sheetPr codeName="Sheet10"/>
  <dimension ref="A1:V67"/>
  <sheetViews>
    <sheetView showZeros="0" zoomScale="75" zoomScaleNormal="75" workbookViewId="0" topLeftCell="A34">
      <selection activeCell="N56" sqref="N56"/>
    </sheetView>
  </sheetViews>
  <sheetFormatPr defaultColWidth="9.00390625" defaultRowHeight="13.5"/>
  <cols>
    <col min="1" max="1" width="6.875" style="125" customWidth="1"/>
    <col min="2" max="2" width="5.375" style="3" customWidth="1"/>
    <col min="3" max="3" width="14.375" style="3" customWidth="1"/>
    <col min="4" max="4" width="5.50390625" style="3" bestFit="1" customWidth="1"/>
    <col min="5" max="5" width="6.00390625" style="3" bestFit="1" customWidth="1"/>
    <col min="6" max="6" width="5.375" style="3" customWidth="1"/>
    <col min="7" max="7" width="14.375" style="3" customWidth="1"/>
    <col min="8" max="11" width="6.125" style="3" customWidth="1"/>
    <col min="12" max="12" width="6.875" style="3" customWidth="1"/>
    <col min="13" max="13" width="5.375" style="3" customWidth="1"/>
    <col min="14" max="14" width="14.375" style="3" customWidth="1"/>
    <col min="15" max="16" width="6.125" style="3" customWidth="1"/>
    <col min="17" max="17" width="5.375" style="3" customWidth="1"/>
    <col min="18" max="18" width="14.375" style="3" customWidth="1"/>
    <col min="19" max="22" width="6.125" style="3" customWidth="1"/>
    <col min="23" max="16384" width="9.00390625" style="3" customWidth="1"/>
  </cols>
  <sheetData>
    <row r="1" spans="1:2" ht="13.5">
      <c r="A1" s="97">
        <v>2012</v>
      </c>
      <c r="B1" s="2"/>
    </row>
    <row r="2" spans="1:10" s="6" customFormat="1" ht="18.75">
      <c r="A2" s="98">
        <v>12</v>
      </c>
      <c r="B2" s="5"/>
      <c r="J2" s="3"/>
    </row>
    <row r="3" spans="1:2" ht="13.5">
      <c r="A3" s="99">
        <v>1</v>
      </c>
      <c r="B3" s="2"/>
    </row>
    <row r="4" spans="1:2" ht="14.25" thickBot="1">
      <c r="A4" s="100"/>
      <c r="B4" s="2"/>
    </row>
    <row r="5" spans="1:22" ht="17.25" customHeight="1">
      <c r="A5" s="101"/>
      <c r="B5" s="10" t="str">
        <f>'[1]第2週'!B5</f>
        <v>A・</v>
      </c>
      <c r="C5" s="182" t="str">
        <f>'[1]第2週'!C5</f>
        <v>焼肉定食</v>
      </c>
      <c r="D5" s="182"/>
      <c r="E5" s="183"/>
      <c r="F5" s="11">
        <f>'[1]第1週'!F5</f>
        <v>0</v>
      </c>
      <c r="G5" s="188">
        <f>'[1]第2週'!G5</f>
        <v>0</v>
      </c>
      <c r="H5" s="188"/>
      <c r="I5" s="189"/>
      <c r="J5" s="167" t="str">
        <f>'[1]第2週'!L5</f>
        <v>  カレー</v>
      </c>
      <c r="K5" s="168"/>
      <c r="L5" s="12">
        <f>'[1]第1週'!R5:R16</f>
        <v>0</v>
      </c>
      <c r="M5" s="10" t="str">
        <f>'[1]第2週'!S5</f>
        <v>A・</v>
      </c>
      <c r="N5" s="182" t="str">
        <f>'[1]第2週'!T5</f>
        <v>豚カツ定食</v>
      </c>
      <c r="O5" s="182"/>
      <c r="P5" s="183"/>
      <c r="Q5" s="11" t="str">
        <f>'[1]第1週'!W5</f>
        <v>B・</v>
      </c>
      <c r="R5" s="182" t="str">
        <f>'[1]第2週'!X5</f>
        <v>豆腐バーグ定食</v>
      </c>
      <c r="S5" s="182"/>
      <c r="T5" s="183"/>
      <c r="U5" s="167" t="str">
        <f>'[1]第1週'!AC5</f>
        <v>  カレー</v>
      </c>
      <c r="V5" s="168"/>
    </row>
    <row r="6" spans="1:22" ht="13.5">
      <c r="A6" s="102"/>
      <c r="B6" s="176" t="str">
        <f>'[1]第2週'!B6</f>
        <v>＜ビタミンB1で貧血予防＞</v>
      </c>
      <c r="C6" s="176"/>
      <c r="D6" s="176"/>
      <c r="E6" s="176"/>
      <c r="F6" s="199">
        <f>'[1]第2週'!F6</f>
        <v>0</v>
      </c>
      <c r="G6" s="200"/>
      <c r="H6" s="200"/>
      <c r="I6" s="201"/>
      <c r="J6" s="103">
        <f>'[1]第2週'!L6</f>
        <v>0</v>
      </c>
      <c r="K6" s="104">
        <f>'[1]第2週'!M6</f>
        <v>0</v>
      </c>
      <c r="L6" s="105"/>
      <c r="M6" s="179" t="str">
        <f>'[1]第2週'!S6</f>
        <v>＜豚肉は鉄分たっぷり＞</v>
      </c>
      <c r="N6" s="179"/>
      <c r="O6" s="179"/>
      <c r="P6" s="180"/>
      <c r="Q6" s="178" t="str">
        <f>'[1]第2週'!W6</f>
        <v>＜大豆は健康維持に大活躍＞</v>
      </c>
      <c r="R6" s="179"/>
      <c r="S6" s="179"/>
      <c r="T6" s="180"/>
      <c r="U6" s="173" t="str">
        <f>'[1]第2週'!AC6</f>
        <v>ビーフ</v>
      </c>
      <c r="V6" s="174"/>
    </row>
    <row r="7" spans="1:22" ht="13.5">
      <c r="A7" s="102"/>
      <c r="B7" s="164" t="str">
        <f>'[1]第2週'!B7:E7</f>
        <v>　　</v>
      </c>
      <c r="C7" s="165"/>
      <c r="D7" s="165"/>
      <c r="E7" s="165"/>
      <c r="F7" s="185">
        <f>'[1]第2週'!F7</f>
        <v>0</v>
      </c>
      <c r="G7" s="165"/>
      <c r="H7" s="165"/>
      <c r="I7" s="166"/>
      <c r="J7" s="106">
        <f>'[1]第2週'!L7</f>
        <v>0</v>
      </c>
      <c r="K7" s="107">
        <f>'[1]第2週'!M7</f>
        <v>0</v>
      </c>
      <c r="L7" s="105"/>
      <c r="M7" s="14">
        <f>'[1]第2週'!S7</f>
        <v>0</v>
      </c>
      <c r="N7" s="14"/>
      <c r="O7" s="14"/>
      <c r="P7" s="15"/>
      <c r="Q7" s="175">
        <f>'[1]第2週'!W7</f>
        <v>0</v>
      </c>
      <c r="R7" s="176"/>
      <c r="S7" s="176"/>
      <c r="T7" s="177"/>
      <c r="U7" s="171" t="str">
        <f>'[1]第2週'!AC7</f>
        <v>    カレー</v>
      </c>
      <c r="V7" s="172"/>
    </row>
    <row r="8" spans="1:22" ht="13.5">
      <c r="A8" s="20">
        <f>'[1]第1週'!A8</f>
        <v>41370</v>
      </c>
      <c r="B8" s="163" t="str">
        <f>'[1]第2週'!B8:E8</f>
        <v>豚生姜焼</v>
      </c>
      <c r="C8" s="176"/>
      <c r="D8" s="176"/>
      <c r="E8" s="176"/>
      <c r="F8" s="185">
        <f>'[1]第2週'!F8</f>
        <v>0</v>
      </c>
      <c r="G8" s="165"/>
      <c r="H8" s="165"/>
      <c r="I8" s="166"/>
      <c r="J8" s="108" t="str">
        <f>'[1]第1週'!L8</f>
        <v>ｶﾛﾘｰ</v>
      </c>
      <c r="K8" s="22">
        <f>'[1]第2週'!M8</f>
        <v>0</v>
      </c>
      <c r="L8" s="25">
        <f>'[1]第1週'!R8</f>
        <v>41370</v>
      </c>
      <c r="M8" s="14" t="str">
        <f>'[1]第2週'!S8</f>
        <v>豚カツ</v>
      </c>
      <c r="N8" s="14"/>
      <c r="O8" s="14"/>
      <c r="P8" s="15"/>
      <c r="Q8" s="175" t="str">
        <f>'[1]第2週'!W8</f>
        <v>豆腐ハンバーグ</v>
      </c>
      <c r="R8" s="176"/>
      <c r="S8" s="176"/>
      <c r="T8" s="177"/>
      <c r="U8" s="21" t="str">
        <f>'[1]第1週'!AC8</f>
        <v>ｶﾛﾘｰ</v>
      </c>
      <c r="V8" s="22">
        <f>'[1]第2週'!AD8</f>
        <v>805</v>
      </c>
    </row>
    <row r="9" spans="1:22" ht="15">
      <c r="A9" s="102" t="s">
        <v>0</v>
      </c>
      <c r="B9" s="163" t="str">
        <f>'[1]第2週'!B9:E9</f>
        <v>厚焼卵</v>
      </c>
      <c r="C9" s="176"/>
      <c r="D9" s="176"/>
      <c r="E9" s="176"/>
      <c r="F9" s="185">
        <f>'[1]第2週'!F9</f>
        <v>0</v>
      </c>
      <c r="G9" s="165"/>
      <c r="H9" s="165"/>
      <c r="I9" s="166"/>
      <c r="J9" s="23" t="str">
        <f>'[1]第1週'!L9</f>
        <v>脂質</v>
      </c>
      <c r="K9" s="24">
        <f>'[1]第2週'!M9</f>
        <v>0</v>
      </c>
      <c r="L9" s="25" t="str">
        <f>'[1]第1週'!R9</f>
        <v>月</v>
      </c>
      <c r="M9" s="14" t="str">
        <f>'[1]第2週'!S9</f>
        <v>おろしソース</v>
      </c>
      <c r="N9" s="14"/>
      <c r="O9" s="14"/>
      <c r="P9" s="15"/>
      <c r="Q9" s="175" t="str">
        <f>'[1]第2週'!W9</f>
        <v>おろしソース</v>
      </c>
      <c r="R9" s="176"/>
      <c r="S9" s="176"/>
      <c r="T9" s="177"/>
      <c r="U9" s="26" t="str">
        <f>'[1]第1週'!AC9</f>
        <v>脂質</v>
      </c>
      <c r="V9" s="24">
        <f>'[1]第2週'!AD9</f>
        <v>23.4</v>
      </c>
    </row>
    <row r="10" spans="1:22" ht="13.5">
      <c r="A10" s="102"/>
      <c r="B10" s="163" t="str">
        <f>'[1]第2週'!B10:E10</f>
        <v>　繊キャベツ</v>
      </c>
      <c r="C10" s="176"/>
      <c r="D10" s="176"/>
      <c r="E10" s="176"/>
      <c r="F10" s="185">
        <f>'[1]第2週'!F10</f>
        <v>0</v>
      </c>
      <c r="G10" s="165"/>
      <c r="H10" s="165"/>
      <c r="I10" s="166"/>
      <c r="J10" s="108" t="str">
        <f>'[1]第1週'!L10</f>
        <v>塩分</v>
      </c>
      <c r="K10" s="22">
        <f>'[1]第2週'!M10</f>
        <v>0</v>
      </c>
      <c r="L10" s="105"/>
      <c r="M10" s="14" t="str">
        <f>'[1]第2週'!S10</f>
        <v>　繊キャベツ</v>
      </c>
      <c r="N10" s="14"/>
      <c r="O10" s="14"/>
      <c r="P10" s="15"/>
      <c r="Q10" s="175" t="str">
        <f>'[1]第2週'!W10</f>
        <v>　繊キャベツ</v>
      </c>
      <c r="R10" s="176"/>
      <c r="S10" s="176"/>
      <c r="T10" s="177"/>
      <c r="U10" s="21" t="str">
        <f>'[1]第1週'!AC10</f>
        <v>塩分</v>
      </c>
      <c r="V10" s="22">
        <f>'[1]第2週'!AD10</f>
        <v>3.7</v>
      </c>
    </row>
    <row r="11" spans="1:22" ht="13.5">
      <c r="A11" s="84">
        <f>'[1]第1週'!A11+7</f>
        <v>41378</v>
      </c>
      <c r="B11" s="163" t="str">
        <f>'[1]第2週'!B11:E11</f>
        <v>金平煮</v>
      </c>
      <c r="C11" s="176"/>
      <c r="D11" s="176"/>
      <c r="E11" s="176"/>
      <c r="F11" s="185">
        <f>'[1]第2週'!F11</f>
        <v>0</v>
      </c>
      <c r="G11" s="165"/>
      <c r="H11" s="165"/>
      <c r="I11" s="166"/>
      <c r="J11" s="194" t="str">
        <f>'[1]第1週'!L11</f>
        <v>丼　物</v>
      </c>
      <c r="K11" s="195"/>
      <c r="L11" s="28">
        <f>'[1]第1週'!R11+7</f>
        <v>41382</v>
      </c>
      <c r="M11" s="14" t="str">
        <f>'[1]第2週'!S11</f>
        <v>煮物（丸天・れんこん）</v>
      </c>
      <c r="N11" s="14"/>
      <c r="O11" s="14"/>
      <c r="P11" s="15"/>
      <c r="Q11" s="175" t="str">
        <f>'[1]第2週'!W11</f>
        <v>煮物（丸天・れんこん）</v>
      </c>
      <c r="R11" s="176"/>
      <c r="S11" s="176"/>
      <c r="T11" s="177"/>
      <c r="U11" s="196" t="str">
        <f>'[1]第2週'!AC11</f>
        <v>丼物</v>
      </c>
      <c r="V11" s="195"/>
    </row>
    <row r="12" spans="1:22" ht="15">
      <c r="A12" s="102" t="s">
        <v>1</v>
      </c>
      <c r="B12" s="163" t="str">
        <f>'[1]第2週'!B12:E12</f>
        <v>エビチリ春巻</v>
      </c>
      <c r="C12" s="176"/>
      <c r="D12" s="176"/>
      <c r="E12" s="176"/>
      <c r="F12" s="185">
        <f>'[1]第2週'!F12</f>
        <v>0</v>
      </c>
      <c r="G12" s="165"/>
      <c r="H12" s="165"/>
      <c r="I12" s="166"/>
      <c r="J12" s="197">
        <f>'[1]第2週'!L12</f>
        <v>0</v>
      </c>
      <c r="K12" s="174">
        <f>'[1]第2週'!M12</f>
        <v>0</v>
      </c>
      <c r="L12" s="28" t="str">
        <f>'[1]第1週'!R12</f>
        <v>日</v>
      </c>
      <c r="M12" s="14" t="str">
        <f>'[1]第2週'!S12</f>
        <v>塩鯖</v>
      </c>
      <c r="N12" s="14"/>
      <c r="O12" s="14"/>
      <c r="P12" s="15"/>
      <c r="Q12" s="175" t="str">
        <f>'[1]第2週'!W12</f>
        <v>塩鯖</v>
      </c>
      <c r="R12" s="176"/>
      <c r="S12" s="176"/>
      <c r="T12" s="177"/>
      <c r="U12" s="173" t="str">
        <f>'[1]第2週'!AC12</f>
        <v>ロコモコ丼</v>
      </c>
      <c r="V12" s="174"/>
    </row>
    <row r="13" spans="1:22" ht="15">
      <c r="A13" s="102" t="s">
        <v>2</v>
      </c>
      <c r="B13" s="163" t="str">
        <f>'[1]第2週'!B13:E13</f>
        <v>春雨さっぱりサラダ</v>
      </c>
      <c r="C13" s="176"/>
      <c r="D13" s="176"/>
      <c r="E13" s="176"/>
      <c r="F13" s="185">
        <f>'[1]第2週'!F13</f>
        <v>0</v>
      </c>
      <c r="G13" s="165"/>
      <c r="H13" s="165"/>
      <c r="I13" s="166"/>
      <c r="J13" s="198">
        <f>'[1]第2週'!L13</f>
        <v>0</v>
      </c>
      <c r="K13" s="172">
        <f>'[1]第2週'!M13</f>
        <v>0</v>
      </c>
      <c r="L13" s="33" t="str">
        <f>'[1]第1週'!R13</f>
        <v>（</v>
      </c>
      <c r="M13" s="14" t="str">
        <f>'[1]第2週'!S13</f>
        <v>マカロニサラダ</v>
      </c>
      <c r="N13" s="14"/>
      <c r="O13" s="14"/>
      <c r="P13" s="15"/>
      <c r="Q13" s="175" t="str">
        <f>'[1]第2週'!W13</f>
        <v>マカロニサラダ</v>
      </c>
      <c r="R13" s="176"/>
      <c r="S13" s="176"/>
      <c r="T13" s="177"/>
      <c r="U13" s="171">
        <f>'[1]第2週'!AC13</f>
        <v>0</v>
      </c>
      <c r="V13" s="172"/>
    </row>
    <row r="14" spans="1:22" ht="13.5" customHeight="1">
      <c r="A14" s="29">
        <f>'[1]第1週'!A14</f>
        <v>41371</v>
      </c>
      <c r="B14" s="176" t="str">
        <f>'[1]第2週'!B14</f>
        <v>葉唐辛子</v>
      </c>
      <c r="C14" s="176">
        <f>'[1]第1週'!C14</f>
        <v>0</v>
      </c>
      <c r="D14" s="30" t="str">
        <f>'[1]第1週'!D14</f>
        <v>ｶﾛﾘｰ</v>
      </c>
      <c r="E14" s="30">
        <f>'[1]第2週'!E14</f>
        <v>832</v>
      </c>
      <c r="F14" s="185">
        <f>'[1]第2週'!F14</f>
        <v>0</v>
      </c>
      <c r="G14" s="165">
        <f>'[1]第1週'!G14</f>
        <v>0</v>
      </c>
      <c r="H14" s="30" t="str">
        <f>'[1]第1週'!H14</f>
        <v>ｶﾛﾘｰ</v>
      </c>
      <c r="I14" s="30">
        <f>'[1]第2週'!I14</f>
        <v>0</v>
      </c>
      <c r="J14" s="21" t="str">
        <f>'[1]第1週'!L14</f>
        <v>ｶﾛﾘｰ</v>
      </c>
      <c r="K14" s="22">
        <f>'[1]第2週'!K14</f>
        <v>0</v>
      </c>
      <c r="L14" s="31">
        <f>'[1]第1週'!R14</f>
        <v>41375</v>
      </c>
      <c r="M14" s="176" t="str">
        <f>'[1]第2週'!S14</f>
        <v>ピーナツあえ</v>
      </c>
      <c r="N14" s="176">
        <f>'[1]第1週'!N14</f>
        <v>0</v>
      </c>
      <c r="O14" s="30" t="str">
        <f>'[1]第1週'!U14</f>
        <v>ｶﾛﾘｰ</v>
      </c>
      <c r="P14" s="30">
        <f>'[1]第2週'!V14</f>
        <v>810</v>
      </c>
      <c r="Q14" s="175" t="str">
        <f>'[1]第2週'!W14</f>
        <v>ピーナツあえ</v>
      </c>
      <c r="R14" s="177"/>
      <c r="S14" s="30" t="str">
        <f>'[1]第1週'!Y14</f>
        <v>ｶﾛﾘｰ</v>
      </c>
      <c r="T14" s="30">
        <f>'[1]第2週'!Z14</f>
        <v>746</v>
      </c>
      <c r="U14" s="21" t="str">
        <f>'[1]第1週'!AC14</f>
        <v>ｶﾛﾘｰ</v>
      </c>
      <c r="V14" s="32">
        <f>'[1]第2週'!AD14</f>
        <v>870</v>
      </c>
    </row>
    <row r="15" spans="1:22" ht="15">
      <c r="A15" s="102" t="s">
        <v>3</v>
      </c>
      <c r="B15" s="176" t="str">
        <f>'[1]第2週'!B15</f>
        <v>赤かっぱ</v>
      </c>
      <c r="C15" s="176">
        <f>'[1]第1週'!C15</f>
        <v>0</v>
      </c>
      <c r="D15" s="30" t="str">
        <f>'[1]第1週'!D15</f>
        <v>脂質</v>
      </c>
      <c r="E15" s="30">
        <f>'[1]第2週'!E15</f>
        <v>23.1</v>
      </c>
      <c r="F15" s="185">
        <f>'[1]第2週'!F15</f>
        <v>0</v>
      </c>
      <c r="G15" s="165">
        <f>'[1]第1週'!G15</f>
        <v>0</v>
      </c>
      <c r="H15" s="30" t="str">
        <f>'[1]第1週'!H15</f>
        <v>脂質</v>
      </c>
      <c r="I15" s="30">
        <f>'[1]第2週'!I15</f>
        <v>0</v>
      </c>
      <c r="J15" s="23" t="str">
        <f>'[1]第1週'!L15</f>
        <v>脂質</v>
      </c>
      <c r="K15" s="24">
        <f>'[1]第2週'!K15</f>
        <v>0</v>
      </c>
      <c r="L15" s="33" t="str">
        <f>'[1]第1週'!R15</f>
        <v>）</v>
      </c>
      <c r="M15" s="176" t="str">
        <f>'[1]第2週'!S15</f>
        <v>ごま高菜</v>
      </c>
      <c r="N15" s="176">
        <f>'[1]第1週'!N15</f>
        <v>0</v>
      </c>
      <c r="O15" s="30" t="str">
        <f>'[1]第1週'!U15</f>
        <v>脂質</v>
      </c>
      <c r="P15" s="30">
        <f>'[1]第2週'!V15</f>
        <v>22.6</v>
      </c>
      <c r="Q15" s="175" t="str">
        <f>'[1]第2週'!W15</f>
        <v>ごま高菜</v>
      </c>
      <c r="R15" s="177"/>
      <c r="S15" s="30" t="str">
        <f>'[1]第1週'!Y15</f>
        <v>脂質</v>
      </c>
      <c r="T15" s="30">
        <f>'[1]第2週'!Z15</f>
        <v>17.6</v>
      </c>
      <c r="U15" s="26" t="str">
        <f>'[1]第1週'!AC15</f>
        <v>脂質</v>
      </c>
      <c r="V15" s="34">
        <f>'[1]第2週'!AD15</f>
        <v>21</v>
      </c>
    </row>
    <row r="16" spans="1:22" ht="14.25" thickBot="1">
      <c r="A16" s="109"/>
      <c r="B16" s="36">
        <f>'[1]第1週'!B16</f>
        <v>0</v>
      </c>
      <c r="C16" s="36">
        <f>'[1]第1週'!C16</f>
        <v>0</v>
      </c>
      <c r="D16" s="37" t="str">
        <f>'[1]第1週'!D16</f>
        <v>塩分</v>
      </c>
      <c r="E16" s="30">
        <f>'[1]第2週'!E16</f>
        <v>3.1</v>
      </c>
      <c r="F16" s="186">
        <f>'[1]第2週'!F16</f>
        <v>0</v>
      </c>
      <c r="G16" s="187">
        <f>'[1]第1週'!G16</f>
        <v>0</v>
      </c>
      <c r="H16" s="37" t="str">
        <f>'[1]第1週'!H16</f>
        <v>塩分</v>
      </c>
      <c r="I16" s="37">
        <f>'[1]第2週'!I16</f>
        <v>0</v>
      </c>
      <c r="J16" s="38" t="str">
        <f>'[1]第1週'!L16</f>
        <v>塩分</v>
      </c>
      <c r="K16" s="39">
        <f>'[1]第2週'!K16</f>
        <v>0</v>
      </c>
      <c r="L16" s="110"/>
      <c r="M16" s="176">
        <f>'[1]第2週'!S16</f>
        <v>0</v>
      </c>
      <c r="N16" s="176">
        <f>'[1]第1週'!N16</f>
        <v>0</v>
      </c>
      <c r="O16" s="37" t="str">
        <f>'[1]第1週'!U16</f>
        <v>塩分</v>
      </c>
      <c r="P16" s="37">
        <f>'[1]第2週'!V16</f>
        <v>3.1</v>
      </c>
      <c r="Q16" s="41">
        <f>'[1]第1週'!W16</f>
        <v>0</v>
      </c>
      <c r="R16" s="36">
        <f>'[1]第1週'!X16</f>
        <v>0</v>
      </c>
      <c r="S16" s="37" t="str">
        <f>'[1]第1週'!Y16</f>
        <v>塩分</v>
      </c>
      <c r="T16" s="37">
        <f>'[1]第2週'!Z16</f>
        <v>3</v>
      </c>
      <c r="U16" s="38" t="str">
        <f>'[1]第1週'!AC16</f>
        <v>塩分</v>
      </c>
      <c r="V16" s="42">
        <f>'[1]第2週'!AD16</f>
        <v>1.9</v>
      </c>
    </row>
    <row r="17" spans="1:22" ht="17.25" customHeight="1">
      <c r="A17" s="101"/>
      <c r="B17" s="10" t="str">
        <f>'[1]第1週'!B17</f>
        <v>A・</v>
      </c>
      <c r="C17" s="182" t="str">
        <f>'[1]第2週'!C17</f>
        <v>ハンバーグ定食</v>
      </c>
      <c r="D17" s="182"/>
      <c r="E17" s="183">
        <f>'[1]第1週'!E17</f>
        <v>0</v>
      </c>
      <c r="F17" s="11" t="str">
        <f>'[1]第2週'!F17</f>
        <v>B・</v>
      </c>
      <c r="G17" s="182" t="str">
        <f>'[1]第2週'!G17</f>
        <v>味噌炒め定食</v>
      </c>
      <c r="H17" s="182"/>
      <c r="I17" s="183"/>
      <c r="J17" s="167" t="str">
        <f>'[1]第1週'!L17</f>
        <v> カレー</v>
      </c>
      <c r="K17" s="168"/>
      <c r="L17" s="12">
        <f>'[1]第1週'!R17:R28</f>
        <v>0</v>
      </c>
      <c r="M17" s="10" t="str">
        <f>'[1]第2週'!S17</f>
        <v>A・</v>
      </c>
      <c r="N17" s="182" t="str">
        <f>'[1]第2週'!T17</f>
        <v>ｼｰﾌｰﾄﾞﾌﾗｲ定食</v>
      </c>
      <c r="O17" s="182"/>
      <c r="P17" s="183"/>
      <c r="Q17" s="43" t="str">
        <f>'[1]第1週'!W17</f>
        <v>B・　味噌炒め定食</v>
      </c>
      <c r="R17" s="190" t="str">
        <f>'[1]第2週'!X17</f>
        <v>焼魚定食</v>
      </c>
      <c r="S17" s="190"/>
      <c r="T17" s="191"/>
      <c r="U17" s="167" t="str">
        <f>'[1]第1週'!AC17</f>
        <v>  カレー</v>
      </c>
      <c r="V17" s="168"/>
    </row>
    <row r="18" spans="1:22" ht="13.5">
      <c r="A18" s="102"/>
      <c r="B18" s="176" t="str">
        <f>'[1]第2週'!B18</f>
        <v>＜ビタミンB1が豊富な豚肉で</v>
      </c>
      <c r="C18" s="176"/>
      <c r="D18" s="176"/>
      <c r="E18" s="177"/>
      <c r="F18" s="175" t="str">
        <f>'[1]第2週'!F18</f>
        <v>＜野菜をたくさん摂って抗酸化＞</v>
      </c>
      <c r="G18" s="176"/>
      <c r="H18" s="176"/>
      <c r="I18" s="177"/>
      <c r="J18" s="173" t="str">
        <f>'[1]第2週'!L18</f>
        <v>ビーフ</v>
      </c>
      <c r="K18" s="174">
        <f>'[1]第2週'!M18</f>
        <v>0</v>
      </c>
      <c r="L18" s="19"/>
      <c r="M18" s="176" t="str">
        <f>'[1]第2週'!S18</f>
        <v>＜魚を食べて脳を活性化＞</v>
      </c>
      <c r="N18" s="176"/>
      <c r="O18" s="176"/>
      <c r="P18" s="177"/>
      <c r="Q18" s="178" t="str">
        <f>'[1]第2週'!W18</f>
        <v>＜魚のＥＰＡで血液サラサラ！＞</v>
      </c>
      <c r="R18" s="179"/>
      <c r="S18" s="179"/>
      <c r="T18" s="180"/>
      <c r="U18" s="173" t="str">
        <f>'[1]第2週'!AC18</f>
        <v>ビーフ</v>
      </c>
      <c r="V18" s="174"/>
    </row>
    <row r="19" spans="1:22" ht="13.5">
      <c r="A19" s="102"/>
      <c r="B19" s="176" t="str">
        <f>'[1]第2週'!B19</f>
        <v>疲れしらず＞</v>
      </c>
      <c r="C19" s="176"/>
      <c r="D19" s="176"/>
      <c r="E19" s="177"/>
      <c r="F19" s="175" t="str">
        <f>'[1]第2週'!F19</f>
        <v>　　</v>
      </c>
      <c r="G19" s="176"/>
      <c r="H19" s="176"/>
      <c r="I19" s="177"/>
      <c r="J19" s="171" t="str">
        <f>'[1]第2週'!L19</f>
        <v>　カレー</v>
      </c>
      <c r="K19" s="172">
        <f>'[1]第2週'!M19</f>
        <v>0</v>
      </c>
      <c r="L19" s="19"/>
      <c r="M19" s="176">
        <f>'[1]第2週'!S19</f>
        <v>0</v>
      </c>
      <c r="N19" s="176"/>
      <c r="O19" s="176"/>
      <c r="P19" s="177"/>
      <c r="Q19" s="175" t="str">
        <f>'[1]第2週'!W19</f>
        <v>　　</v>
      </c>
      <c r="R19" s="176"/>
      <c r="S19" s="176"/>
      <c r="T19" s="177"/>
      <c r="U19" s="171" t="str">
        <f>'[1]第2週'!AC19</f>
        <v>    カレー</v>
      </c>
      <c r="V19" s="172"/>
    </row>
    <row r="20" spans="1:22" ht="13.5">
      <c r="A20" s="20">
        <f>'[1]第1週'!A20</f>
        <v>41370</v>
      </c>
      <c r="B20" s="176" t="str">
        <f>'[1]第2週'!B20</f>
        <v>ハンバーグ</v>
      </c>
      <c r="C20" s="176"/>
      <c r="D20" s="176"/>
      <c r="E20" s="177"/>
      <c r="F20" s="175" t="str">
        <f>'[1]第2週'!F20</f>
        <v>味噌炒め</v>
      </c>
      <c r="G20" s="176"/>
      <c r="H20" s="176"/>
      <c r="I20" s="177"/>
      <c r="J20" s="21" t="str">
        <f>'[1]第2週'!L20</f>
        <v>ｶﾛﾘｰ</v>
      </c>
      <c r="K20" s="22">
        <f>'[1]第2週'!M20</f>
        <v>805</v>
      </c>
      <c r="L20" s="25">
        <f>'[1]第1週'!R20</f>
        <v>41370</v>
      </c>
      <c r="M20" s="176" t="str">
        <f>'[1]第2週'!S20</f>
        <v>白身タルタルフライ</v>
      </c>
      <c r="N20" s="176"/>
      <c r="O20" s="176"/>
      <c r="P20" s="177"/>
      <c r="Q20" s="175" t="str">
        <f>'[1]第2週'!W20</f>
        <v>塩鮭</v>
      </c>
      <c r="R20" s="176"/>
      <c r="S20" s="176"/>
      <c r="T20" s="177"/>
      <c r="U20" s="21" t="str">
        <f>'[1]第1週'!AC20</f>
        <v>ｶﾛﾘｰ</v>
      </c>
      <c r="V20" s="22">
        <f>'[1]第2週'!AD20</f>
        <v>805</v>
      </c>
    </row>
    <row r="21" spans="1:22" ht="15">
      <c r="A21" s="102" t="s">
        <v>0</v>
      </c>
      <c r="B21" s="176" t="str">
        <f>'[1]第2週'!B21</f>
        <v>ブロッコリー</v>
      </c>
      <c r="C21" s="176"/>
      <c r="D21" s="176"/>
      <c r="E21" s="177"/>
      <c r="F21" s="175" t="str">
        <f>'[1]第2週'!F21</f>
        <v>和風野菜煮</v>
      </c>
      <c r="G21" s="176"/>
      <c r="H21" s="176"/>
      <c r="I21" s="177"/>
      <c r="J21" s="23" t="str">
        <f>'[1]第2週'!L21</f>
        <v>脂質</v>
      </c>
      <c r="K21" s="24">
        <f>'[1]第2週'!M21</f>
        <v>23.4</v>
      </c>
      <c r="L21" s="25" t="str">
        <f>'[1]第1週'!R21</f>
        <v>月</v>
      </c>
      <c r="M21" s="176" t="str">
        <f>'[1]第2週'!S21</f>
        <v>えびカツ</v>
      </c>
      <c r="N21" s="176"/>
      <c r="O21" s="176"/>
      <c r="P21" s="177"/>
      <c r="Q21" s="175" t="str">
        <f>'[1]第2週'!W21</f>
        <v>サラダ菜</v>
      </c>
      <c r="R21" s="176"/>
      <c r="S21" s="176"/>
      <c r="T21" s="177"/>
      <c r="U21" s="26" t="str">
        <f>'[1]第1週'!AC21</f>
        <v>脂質</v>
      </c>
      <c r="V21" s="24">
        <f>'[1]第2週'!AD21</f>
        <v>23.4</v>
      </c>
    </row>
    <row r="22" spans="1:22" ht="13.5">
      <c r="A22" s="102"/>
      <c r="B22" s="176" t="str">
        <f>'[1]第2週'!B22</f>
        <v>　繊キャベツ</v>
      </c>
      <c r="C22" s="176"/>
      <c r="D22" s="176"/>
      <c r="E22" s="177"/>
      <c r="F22" s="175" t="str">
        <f>'[1]第2週'!F22</f>
        <v>イカフライ</v>
      </c>
      <c r="G22" s="176"/>
      <c r="H22" s="176"/>
      <c r="I22" s="177"/>
      <c r="J22" s="21" t="str">
        <f>'[1]第2週'!L22</f>
        <v>塩分</v>
      </c>
      <c r="K22" s="22">
        <f>'[1]第2週'!M22</f>
        <v>3.7</v>
      </c>
      <c r="L22" s="19"/>
      <c r="M22" s="176" t="str">
        <f>'[1]第2週'!S22</f>
        <v>　繊キャベツ</v>
      </c>
      <c r="N22" s="176"/>
      <c r="O22" s="176"/>
      <c r="P22" s="177"/>
      <c r="Q22" s="175" t="str">
        <f>'[1]第2週'!W22</f>
        <v>焼のり</v>
      </c>
      <c r="R22" s="176"/>
      <c r="S22" s="176"/>
      <c r="T22" s="177"/>
      <c r="U22" s="21" t="str">
        <f>'[1]第1週'!AC22</f>
        <v>塩分</v>
      </c>
      <c r="V22" s="22">
        <f>'[1]第2週'!AD22</f>
        <v>3.7</v>
      </c>
    </row>
    <row r="23" spans="1:22" ht="13.5">
      <c r="A23" s="84">
        <f>'[1]第1週'!A23+7</f>
        <v>41379</v>
      </c>
      <c r="B23" s="176" t="str">
        <f>'[1]第2週'!B23</f>
        <v>和風野菜煮</v>
      </c>
      <c r="C23" s="176"/>
      <c r="D23" s="176"/>
      <c r="E23" s="177"/>
      <c r="F23" s="175" t="str">
        <f>'[1]第2週'!F23</f>
        <v>お浸し</v>
      </c>
      <c r="G23" s="176"/>
      <c r="H23" s="176"/>
      <c r="I23" s="177"/>
      <c r="J23" s="196" t="str">
        <f>'[1]第2週'!L23</f>
        <v>丼　物</v>
      </c>
      <c r="K23" s="195">
        <f>'[1]第2週'!M23</f>
        <v>0</v>
      </c>
      <c r="L23" s="28">
        <f>'[1]第1週'!R23+7</f>
        <v>41383</v>
      </c>
      <c r="M23" s="176" t="str">
        <f>'[1]第2週'!S23</f>
        <v>野菜ソテー</v>
      </c>
      <c r="N23" s="176"/>
      <c r="O23" s="176"/>
      <c r="P23" s="177"/>
      <c r="Q23" s="175" t="str">
        <f>'[1]第2週'!W23</f>
        <v>野菜ソテー</v>
      </c>
      <c r="R23" s="176"/>
      <c r="S23" s="176"/>
      <c r="T23" s="177"/>
      <c r="U23" s="196" t="str">
        <f>'[1]第2週'!AC23</f>
        <v>丼　物</v>
      </c>
      <c r="V23" s="195"/>
    </row>
    <row r="24" spans="1:22" ht="13.5" customHeight="1">
      <c r="A24" s="102" t="s">
        <v>1</v>
      </c>
      <c r="B24" s="176" t="str">
        <f>'[1]第2週'!B24</f>
        <v>イカフライ</v>
      </c>
      <c r="C24" s="176"/>
      <c r="D24" s="176"/>
      <c r="E24" s="177"/>
      <c r="F24" s="175" t="str">
        <f>'[1]第2週'!F24</f>
        <v>昆布巻</v>
      </c>
      <c r="G24" s="176"/>
      <c r="H24" s="176"/>
      <c r="I24" s="177"/>
      <c r="J24" s="173" t="str">
        <f>'[1]第2週'!L24</f>
        <v>カツ丼</v>
      </c>
      <c r="K24" s="174">
        <f>'[1]第2週'!M24</f>
        <v>0</v>
      </c>
      <c r="L24" s="28" t="str">
        <f>'[1]第1週'!R24</f>
        <v>日</v>
      </c>
      <c r="M24" s="176" t="str">
        <f>'[1]第2週'!S24</f>
        <v>みそ味つくね</v>
      </c>
      <c r="N24" s="176"/>
      <c r="O24" s="176"/>
      <c r="P24" s="177"/>
      <c r="Q24" s="175" t="str">
        <f>'[1]第2週'!W24</f>
        <v>みそ味つくね</v>
      </c>
      <c r="R24" s="176"/>
      <c r="S24" s="176"/>
      <c r="T24" s="177"/>
      <c r="U24" s="173" t="str">
        <f>'[1]第2週'!AC24</f>
        <v>天丼</v>
      </c>
      <c r="V24" s="174"/>
    </row>
    <row r="25" spans="1:22" ht="15">
      <c r="A25" s="102" t="s">
        <v>2</v>
      </c>
      <c r="B25" s="176" t="str">
        <f>'[1]第2週'!B25</f>
        <v>お浸し</v>
      </c>
      <c r="C25" s="176"/>
      <c r="D25" s="176"/>
      <c r="E25" s="177"/>
      <c r="F25" s="175" t="str">
        <f>'[1]第2週'!F25</f>
        <v>桜大根</v>
      </c>
      <c r="G25" s="176"/>
      <c r="H25" s="176"/>
      <c r="I25" s="177"/>
      <c r="J25" s="171">
        <f>'[1]第2週'!L25</f>
        <v>0</v>
      </c>
      <c r="K25" s="172">
        <f>'[1]第2週'!M25</f>
        <v>0</v>
      </c>
      <c r="L25" s="33" t="str">
        <f>'[1]第1週'!R25</f>
        <v>（</v>
      </c>
      <c r="M25" s="176" t="str">
        <f>'[1]第2週'!S25</f>
        <v>黒胡椒メンマ</v>
      </c>
      <c r="N25" s="176"/>
      <c r="O25" s="176"/>
      <c r="P25" s="177"/>
      <c r="Q25" s="175" t="str">
        <f>'[1]第2週'!W25</f>
        <v>黒胡椒メンマ</v>
      </c>
      <c r="R25" s="176"/>
      <c r="S25" s="176"/>
      <c r="T25" s="177"/>
      <c r="U25" s="171">
        <f>'[1]第2週'!AC25</f>
        <v>0</v>
      </c>
      <c r="V25" s="172"/>
    </row>
    <row r="26" spans="1:22" ht="13.5">
      <c r="A26" s="29">
        <f>'[1]第1週'!A26</f>
        <v>41372</v>
      </c>
      <c r="B26" s="176" t="str">
        <f>'[1]第2週'!B26</f>
        <v>昆布巻</v>
      </c>
      <c r="C26" s="176">
        <f>'[1]第1週'!C26</f>
        <v>0</v>
      </c>
      <c r="D26" s="30" t="str">
        <f>'[1]第1週'!D26</f>
        <v>ｶﾛﾘｰ</v>
      </c>
      <c r="E26" s="30">
        <f>'[1]第2週'!E26</f>
        <v>842</v>
      </c>
      <c r="F26" s="175">
        <f>'[1]第2週'!F26</f>
        <v>0</v>
      </c>
      <c r="G26" s="176">
        <f>'[1]第1週'!G26</f>
        <v>0</v>
      </c>
      <c r="H26" s="30" t="str">
        <f>'[1]第1週'!H26</f>
        <v>ｶﾛﾘｰ</v>
      </c>
      <c r="I26" s="30">
        <f>'[1]第2週'!I26</f>
        <v>763</v>
      </c>
      <c r="J26" s="23" t="str">
        <f>'[1]第2週'!L26</f>
        <v>ｶﾛﾘｰ</v>
      </c>
      <c r="K26" s="46">
        <f>'[1]第2週'!M26</f>
        <v>756</v>
      </c>
      <c r="L26" s="31">
        <f>'[1]第1週'!R26</f>
        <v>41376</v>
      </c>
      <c r="M26" s="176" t="str">
        <f>'[1]第2週'!S26</f>
        <v>生姜あえ</v>
      </c>
      <c r="N26" s="176">
        <f>'[1]第1週'!N26</f>
        <v>0</v>
      </c>
      <c r="O26" s="30" t="str">
        <f>'[1]第1週'!U26</f>
        <v>ｶﾛﾘｰ</v>
      </c>
      <c r="P26" s="30">
        <f>'[1]第2週'!V26</f>
        <v>805</v>
      </c>
      <c r="Q26" s="175" t="str">
        <f>'[1]第2週'!W26</f>
        <v>生姜あえ</v>
      </c>
      <c r="R26" s="177"/>
      <c r="S26" s="30" t="str">
        <f>'[1]第1週'!Y26</f>
        <v>ｶﾛﾘｰ</v>
      </c>
      <c r="T26" s="30">
        <f>'[1]第2週'!Z26</f>
        <v>760</v>
      </c>
      <c r="U26" s="26" t="str">
        <f>'[1]第1週'!AC26</f>
        <v>ｶﾛﾘｰ</v>
      </c>
      <c r="V26" s="46">
        <f>'[1]第2週'!AD26</f>
        <v>765</v>
      </c>
    </row>
    <row r="27" spans="1:22" ht="15">
      <c r="A27" s="102" t="s">
        <v>3</v>
      </c>
      <c r="B27" s="176" t="str">
        <f>'[1]第2週'!B27</f>
        <v>桜大根</v>
      </c>
      <c r="C27" s="176">
        <f>'[1]第1週'!C27</f>
        <v>0</v>
      </c>
      <c r="D27" s="30" t="str">
        <f>'[1]第1週'!D27</f>
        <v>脂質</v>
      </c>
      <c r="E27" s="30">
        <f>'[1]第2週'!E27</f>
        <v>23.5</v>
      </c>
      <c r="F27" s="175">
        <f>'[1]第2週'!F27</f>
        <v>0</v>
      </c>
      <c r="G27" s="176">
        <f>'[1]第1週'!G27</f>
        <v>0</v>
      </c>
      <c r="H27" s="30" t="str">
        <f>'[1]第1週'!H27</f>
        <v>脂質</v>
      </c>
      <c r="I27" s="30">
        <f>'[1]第2週'!I27</f>
        <v>18.2</v>
      </c>
      <c r="J27" s="21" t="str">
        <f>'[1]第2週'!L27</f>
        <v>脂質</v>
      </c>
      <c r="K27" s="22">
        <f>'[1]第2週'!M27</f>
        <v>20</v>
      </c>
      <c r="L27" s="33" t="str">
        <f>'[1]第1週'!R27</f>
        <v>）</v>
      </c>
      <c r="M27" s="176" t="str">
        <f>'[1]第2週'!S27</f>
        <v>かつお大根</v>
      </c>
      <c r="N27" s="176">
        <f>'[1]第1週'!N27</f>
        <v>0</v>
      </c>
      <c r="O27" s="30" t="str">
        <f>'[1]第1週'!U27</f>
        <v>脂質</v>
      </c>
      <c r="P27" s="30">
        <f>'[1]第2週'!V27</f>
        <v>24.7</v>
      </c>
      <c r="Q27" s="175" t="str">
        <f>'[1]第2週'!W27</f>
        <v>かつお大根</v>
      </c>
      <c r="R27" s="177"/>
      <c r="S27" s="30" t="str">
        <f>'[1]第1週'!Y27</f>
        <v>脂質</v>
      </c>
      <c r="T27" s="30">
        <f>'[1]第2週'!Z27</f>
        <v>15.8</v>
      </c>
      <c r="U27" s="21" t="str">
        <f>'[1]第1週'!AC27</f>
        <v>脂質</v>
      </c>
      <c r="V27" s="22">
        <f>'[1]第2週'!AD27</f>
        <v>16</v>
      </c>
    </row>
    <row r="28" spans="1:22" ht="14.25" thickBot="1">
      <c r="A28" s="109"/>
      <c r="B28" s="176">
        <f>'[1]第2週'!B28</f>
        <v>0</v>
      </c>
      <c r="C28" s="176">
        <f>'[1]第1週'!C28</f>
        <v>0</v>
      </c>
      <c r="D28" s="37" t="str">
        <f>'[1]第1週'!D28</f>
        <v>塩分</v>
      </c>
      <c r="E28" s="30">
        <f>'[1]第2週'!E28</f>
        <v>3</v>
      </c>
      <c r="F28" s="184">
        <f>'[1]第2週'!F28</f>
        <v>0</v>
      </c>
      <c r="G28" s="181">
        <f>'[1]第1週'!G28</f>
        <v>0</v>
      </c>
      <c r="H28" s="37" t="str">
        <f>'[1]第1週'!H28</f>
        <v>塩分</v>
      </c>
      <c r="I28" s="37">
        <f>'[1]第2週'!I28</f>
        <v>3</v>
      </c>
      <c r="J28" s="48" t="str">
        <f>'[1]第2週'!L28</f>
        <v>塩分</v>
      </c>
      <c r="K28" s="49">
        <f>'[1]第2週'!M28</f>
        <v>2</v>
      </c>
      <c r="L28" s="40"/>
      <c r="M28" s="181">
        <f>'[1]第2週'!S28</f>
        <v>0</v>
      </c>
      <c r="N28" s="181">
        <f>'[1]第1週'!N28</f>
        <v>0</v>
      </c>
      <c r="O28" s="37" t="str">
        <f>'[1]第1週'!U28</f>
        <v>塩分</v>
      </c>
      <c r="P28" s="37">
        <f>'[1]第2週'!V28</f>
        <v>3</v>
      </c>
      <c r="Q28" s="16">
        <f>'[1]第2週'!W28</f>
        <v>0</v>
      </c>
      <c r="R28" s="36">
        <f>'[1]第1週'!X28</f>
        <v>0</v>
      </c>
      <c r="S28" s="37" t="str">
        <f>'[1]第1週'!Y28</f>
        <v>塩分</v>
      </c>
      <c r="T28" s="37">
        <f>'[1]第2週'!Z28</f>
        <v>3.1</v>
      </c>
      <c r="U28" s="50" t="str">
        <f>'[1]第1週'!AC28</f>
        <v>塩分</v>
      </c>
      <c r="V28" s="49">
        <f>'[1]第2週'!AD28</f>
        <v>2</v>
      </c>
    </row>
    <row r="29" spans="1:22" ht="17.25" customHeight="1">
      <c r="A29" s="101"/>
      <c r="B29" s="10" t="str">
        <f>'[1]第1週'!B29</f>
        <v>A・</v>
      </c>
      <c r="C29" s="182" t="str">
        <f>'[1]第2週'!C29</f>
        <v>ハムカツ定食</v>
      </c>
      <c r="D29" s="182">
        <f>'[1]第1週'!D29</f>
        <v>0</v>
      </c>
      <c r="E29" s="182">
        <f>'[1]第1週'!E29</f>
        <v>0</v>
      </c>
      <c r="F29" s="11" t="str">
        <f>'[1]第1週'!F29</f>
        <v>B・</v>
      </c>
      <c r="G29" s="182" t="str">
        <f>'[1]第2週'!G29</f>
        <v>煮物定食</v>
      </c>
      <c r="H29" s="182"/>
      <c r="I29" s="183"/>
      <c r="J29" s="167" t="str">
        <f>'[1]第1週'!L29</f>
        <v> カレー</v>
      </c>
      <c r="K29" s="168"/>
      <c r="L29" s="12">
        <f>'[1]第1週'!R29:R40</f>
        <v>0</v>
      </c>
      <c r="M29" s="10" t="str">
        <f>'[1]第1週'!S29</f>
        <v>A・</v>
      </c>
      <c r="N29" s="182" t="str">
        <f>'[1]第2週'!T29</f>
        <v>天ぷら定食</v>
      </c>
      <c r="O29" s="182"/>
      <c r="P29" s="183"/>
      <c r="Q29" s="43">
        <f>'[1]第1週'!W29</f>
        <v>0</v>
      </c>
      <c r="R29" s="190">
        <f>'[1]第2週'!X29</f>
        <v>0</v>
      </c>
      <c r="S29" s="190"/>
      <c r="T29" s="191"/>
      <c r="U29" s="167" t="str">
        <f>'[1]第2週'!AC29</f>
        <v>  カレー</v>
      </c>
      <c r="V29" s="168"/>
    </row>
    <row r="30" spans="1:22" ht="13.5">
      <c r="A30" s="102"/>
      <c r="B30" s="176" t="str">
        <f>'[1]第2週'!B30</f>
        <v>＜豚肉で鉄分補給＞</v>
      </c>
      <c r="C30" s="176"/>
      <c r="D30" s="176"/>
      <c r="E30" s="176">
        <f>'[1]第1週'!E30</f>
        <v>0</v>
      </c>
      <c r="F30" s="175" t="str">
        <f>'[1]第2週'!F30</f>
        <v>＜じっくり煮込んだ煮物をどうぞ＞</v>
      </c>
      <c r="G30" s="176"/>
      <c r="H30" s="176"/>
      <c r="I30" s="177"/>
      <c r="J30" s="173" t="str">
        <f>'[1]第2週'!L30</f>
        <v>ビーフ</v>
      </c>
      <c r="K30" s="174">
        <f>'[1]第2週'!M30</f>
        <v>0</v>
      </c>
      <c r="L30" s="19"/>
      <c r="M30" s="179" t="str">
        <f>'[1]第2週'!S30</f>
        <v>＜かりっと揚がった</v>
      </c>
      <c r="N30" s="179"/>
      <c r="O30" s="179"/>
      <c r="P30" s="180"/>
      <c r="Q30" s="178">
        <f>'[1]第2週'!W30</f>
        <v>0</v>
      </c>
      <c r="R30" s="179"/>
      <c r="S30" s="179"/>
      <c r="T30" s="180"/>
      <c r="U30" s="173">
        <f>'[1]第2週'!AC30</f>
        <v>0</v>
      </c>
      <c r="V30" s="174"/>
    </row>
    <row r="31" spans="1:22" ht="13.5">
      <c r="A31" s="102"/>
      <c r="B31" s="164">
        <f>'[1]第2週'!B31</f>
        <v>0</v>
      </c>
      <c r="C31" s="165"/>
      <c r="D31" s="165"/>
      <c r="E31" s="166">
        <f>'[1]第1週'!E31</f>
        <v>0</v>
      </c>
      <c r="F31" s="175">
        <f>'[1]第2週'!F31</f>
        <v>0</v>
      </c>
      <c r="G31" s="176"/>
      <c r="H31" s="176"/>
      <c r="I31" s="177"/>
      <c r="J31" s="171" t="str">
        <f>'[1]第2週'!L31</f>
        <v>　カレー</v>
      </c>
      <c r="K31" s="172">
        <f>'[1]第2週'!M31</f>
        <v>0</v>
      </c>
      <c r="L31" s="19"/>
      <c r="M31" s="176" t="str">
        <f>'[1]第2週'!S31</f>
        <v>　　　　　天ぷらをどうぞ！＞</v>
      </c>
      <c r="N31" s="176"/>
      <c r="O31" s="176"/>
      <c r="P31" s="177"/>
      <c r="Q31" s="175">
        <f>'[1]第2週'!W31</f>
        <v>0</v>
      </c>
      <c r="R31" s="176"/>
      <c r="S31" s="176"/>
      <c r="T31" s="177"/>
      <c r="U31" s="171">
        <f>'[1]第2週'!AC31</f>
        <v>0</v>
      </c>
      <c r="V31" s="172"/>
    </row>
    <row r="32" spans="1:22" ht="13.5">
      <c r="A32" s="20">
        <f>'[1]第1週'!A32</f>
        <v>41370</v>
      </c>
      <c r="B32" s="176" t="str">
        <f>'[1]第2週'!B32</f>
        <v>ハムカツ</v>
      </c>
      <c r="C32" s="176"/>
      <c r="D32" s="176"/>
      <c r="E32" s="176">
        <f>'[1]第1週'!E32</f>
        <v>0</v>
      </c>
      <c r="F32" s="175" t="str">
        <f>'[1]第2週'!F32</f>
        <v>煮物</v>
      </c>
      <c r="G32" s="176"/>
      <c r="H32" s="176"/>
      <c r="I32" s="177"/>
      <c r="J32" s="21" t="str">
        <f>'[1]第1週'!L32</f>
        <v>ｶﾛﾘｰ</v>
      </c>
      <c r="K32" s="22">
        <f>'[1]第2週'!M32</f>
        <v>805</v>
      </c>
      <c r="L32" s="25">
        <f>'[1]第1週'!R32</f>
        <v>41370</v>
      </c>
      <c r="M32" s="176" t="str">
        <f>'[1]第2週'!S32</f>
        <v>豚天ぷら</v>
      </c>
      <c r="N32" s="176"/>
      <c r="O32" s="176"/>
      <c r="P32" s="177"/>
      <c r="Q32" s="175">
        <f>'[1]第2週'!W32</f>
        <v>0</v>
      </c>
      <c r="R32" s="176"/>
      <c r="S32" s="176"/>
      <c r="T32" s="177"/>
      <c r="U32" s="21" t="str">
        <f>'[1]第1週'!AC32</f>
        <v>ｶﾛﾘｰ</v>
      </c>
      <c r="V32" s="22">
        <f>'[1]第2週'!AD32</f>
        <v>0</v>
      </c>
    </row>
    <row r="33" spans="1:22" ht="15">
      <c r="A33" s="102" t="s">
        <v>0</v>
      </c>
      <c r="B33" s="176" t="str">
        <f>'[1]第2週'!B33</f>
        <v>ウィンナー</v>
      </c>
      <c r="C33" s="176"/>
      <c r="D33" s="176"/>
      <c r="E33" s="176">
        <f>'[1]第1週'!E33</f>
        <v>0</v>
      </c>
      <c r="F33" s="175" t="str">
        <f>'[1]第2週'!F33</f>
        <v>（肉詰いなり・大根･オクラ）</v>
      </c>
      <c r="G33" s="176"/>
      <c r="H33" s="176"/>
      <c r="I33" s="177"/>
      <c r="J33" s="23" t="str">
        <f>'[1]第1週'!L33</f>
        <v>脂質</v>
      </c>
      <c r="K33" s="24">
        <f>'[1]第2週'!M33</f>
        <v>23.4</v>
      </c>
      <c r="L33" s="25" t="str">
        <f>'[1]第1週'!R33</f>
        <v>月</v>
      </c>
      <c r="M33" s="176" t="str">
        <f>'[1]第2週'!S33</f>
        <v>ちくわ天ぷら</v>
      </c>
      <c r="N33" s="176"/>
      <c r="O33" s="176"/>
      <c r="P33" s="177"/>
      <c r="Q33" s="175">
        <f>'[1]第2週'!W33</f>
        <v>0</v>
      </c>
      <c r="R33" s="176"/>
      <c r="S33" s="176"/>
      <c r="T33" s="177"/>
      <c r="U33" s="26" t="str">
        <f>'[1]第1週'!AC33</f>
        <v>脂質</v>
      </c>
      <c r="V33" s="24">
        <f>'[1]第2週'!AD33</f>
        <v>0</v>
      </c>
    </row>
    <row r="34" spans="1:22" ht="13.5" customHeight="1">
      <c r="A34" s="102"/>
      <c r="B34" s="176" t="str">
        <f>'[1]第2週'!B34</f>
        <v>　繊キャベツ</v>
      </c>
      <c r="C34" s="176"/>
      <c r="D34" s="176"/>
      <c r="E34" s="176">
        <f>'[1]第1週'!E34</f>
        <v>0</v>
      </c>
      <c r="F34" s="175" t="str">
        <f>'[1]第2週'!F34</f>
        <v>ひじき煮</v>
      </c>
      <c r="G34" s="176"/>
      <c r="H34" s="176"/>
      <c r="I34" s="177"/>
      <c r="J34" s="21" t="str">
        <f>'[1]第1週'!L34</f>
        <v>塩分</v>
      </c>
      <c r="K34" s="22">
        <f>'[1]第2週'!M34</f>
        <v>3.7</v>
      </c>
      <c r="L34" s="19"/>
      <c r="M34" s="176" t="str">
        <f>'[1]第2週'!S34</f>
        <v>　サラダ菜</v>
      </c>
      <c r="N34" s="176"/>
      <c r="O34" s="176"/>
      <c r="P34" s="177"/>
      <c r="Q34" s="175">
        <f>'[1]第2週'!W34</f>
        <v>0</v>
      </c>
      <c r="R34" s="176"/>
      <c r="S34" s="176"/>
      <c r="T34" s="177"/>
      <c r="U34" s="21" t="str">
        <f>'[1]第1週'!AC34</f>
        <v>塩分</v>
      </c>
      <c r="V34" s="22">
        <f>'[1]第2週'!AD34</f>
        <v>0</v>
      </c>
    </row>
    <row r="35" spans="1:22" ht="13.5">
      <c r="A35" s="84">
        <f>'[1]第1週'!A35+7</f>
        <v>41380</v>
      </c>
      <c r="B35" s="176" t="str">
        <f>'[1]第2週'!B35</f>
        <v>ひじき煮</v>
      </c>
      <c r="C35" s="176"/>
      <c r="D35" s="176"/>
      <c r="E35" s="176">
        <f>'[1]第1週'!E35</f>
        <v>0</v>
      </c>
      <c r="F35" s="175" t="str">
        <f>'[1]第2週'!F35</f>
        <v>ほっけ</v>
      </c>
      <c r="G35" s="176"/>
      <c r="H35" s="176"/>
      <c r="I35" s="177"/>
      <c r="J35" s="196" t="str">
        <f>'[1]第1週'!L35</f>
        <v>丼   物</v>
      </c>
      <c r="K35" s="195"/>
      <c r="L35" s="28">
        <f>'[1]第1週'!R35+7</f>
        <v>41384</v>
      </c>
      <c r="M35" s="176" t="str">
        <f>'[1]第2週'!S35</f>
        <v>昆布煮</v>
      </c>
      <c r="N35" s="176"/>
      <c r="O35" s="176"/>
      <c r="P35" s="177"/>
      <c r="Q35" s="175">
        <f>'[1]第2週'!W35</f>
        <v>0</v>
      </c>
      <c r="R35" s="176"/>
      <c r="S35" s="176"/>
      <c r="T35" s="177"/>
      <c r="U35" s="196" t="str">
        <f>'[1]第2週'!AC35</f>
        <v>丼　物</v>
      </c>
      <c r="V35" s="195"/>
    </row>
    <row r="36" spans="1:22" ht="15">
      <c r="A36" s="102" t="s">
        <v>1</v>
      </c>
      <c r="B36" s="176" t="str">
        <f>'[1]第2週'!B36</f>
        <v>ほっけ</v>
      </c>
      <c r="C36" s="176"/>
      <c r="D36" s="176"/>
      <c r="E36" s="176">
        <f>'[1]第1週'!E36</f>
        <v>0</v>
      </c>
      <c r="F36" s="175" t="str">
        <f>'[1]第2週'!F36</f>
        <v>スパゲティサラダ</v>
      </c>
      <c r="G36" s="176"/>
      <c r="H36" s="176"/>
      <c r="I36" s="177"/>
      <c r="J36" s="173" t="str">
        <f>'[1]第2週'!L36</f>
        <v>牛丼</v>
      </c>
      <c r="K36" s="174">
        <f>'[1]第2週'!M36</f>
        <v>0</v>
      </c>
      <c r="L36" s="28" t="str">
        <f>'[1]第1週'!R36</f>
        <v>日</v>
      </c>
      <c r="M36" s="176" t="str">
        <f>'[1]第2週'!S36</f>
        <v>赤魚</v>
      </c>
      <c r="N36" s="176"/>
      <c r="O36" s="176"/>
      <c r="P36" s="177"/>
      <c r="Q36" s="175">
        <f>'[1]第2週'!W36</f>
        <v>0</v>
      </c>
      <c r="R36" s="176"/>
      <c r="S36" s="176"/>
      <c r="T36" s="177"/>
      <c r="U36" s="173">
        <f>'[1]第2週'!AC36</f>
        <v>0</v>
      </c>
      <c r="V36" s="174"/>
    </row>
    <row r="37" spans="1:22" ht="15">
      <c r="A37" s="102" t="s">
        <v>2</v>
      </c>
      <c r="B37" s="176" t="str">
        <f>'[1]第2週'!B37</f>
        <v>スパゲティサラダ</v>
      </c>
      <c r="C37" s="176"/>
      <c r="D37" s="176"/>
      <c r="E37" s="177">
        <f>'[1]第1週'!E37</f>
        <v>0</v>
      </c>
      <c r="F37" s="175" t="str">
        <f>'[1]第2週'!F37</f>
        <v>肉団子</v>
      </c>
      <c r="G37" s="176"/>
      <c r="H37" s="176"/>
      <c r="I37" s="177"/>
      <c r="J37" s="171">
        <f>'[1]第2週'!L37</f>
        <v>0</v>
      </c>
      <c r="K37" s="172">
        <f>'[1]第2週'!M37</f>
        <v>0</v>
      </c>
      <c r="L37" s="33" t="str">
        <f>'[1]第1週'!R37</f>
        <v>（</v>
      </c>
      <c r="M37" s="176" t="str">
        <f>'[1]第2週'!S37</f>
        <v>サラダあえ</v>
      </c>
      <c r="N37" s="176"/>
      <c r="O37" s="176"/>
      <c r="P37" s="177"/>
      <c r="Q37" s="175">
        <f>'[1]第2週'!W37</f>
        <v>0</v>
      </c>
      <c r="R37" s="176"/>
      <c r="S37" s="176"/>
      <c r="T37" s="177"/>
      <c r="U37" s="171">
        <f>'[1]第2週'!AC37</f>
        <v>0</v>
      </c>
      <c r="V37" s="172"/>
    </row>
    <row r="38" spans="1:22" ht="13.5">
      <c r="A38" s="29">
        <f>'[1]第1週'!A38</f>
        <v>41373</v>
      </c>
      <c r="B38" s="176" t="str">
        <f>'[1]第2週'!B38</f>
        <v>肉団子</v>
      </c>
      <c r="C38" s="176">
        <f>'[1]第1週'!C38</f>
        <v>0</v>
      </c>
      <c r="D38" s="30" t="str">
        <f>'[1]第1週'!D38</f>
        <v>ｶﾛﾘｰ</v>
      </c>
      <c r="E38" s="30">
        <f>'[1]第2週'!E38</f>
        <v>826</v>
      </c>
      <c r="F38" s="175" t="str">
        <f>'[1]第2週'!F38</f>
        <v>つぼ漬</v>
      </c>
      <c r="G38" s="176">
        <f>'[1]第1週'!G38</f>
        <v>0</v>
      </c>
      <c r="H38" s="30" t="str">
        <f>'[1]第1週'!H38</f>
        <v>ｶﾛﾘｰ</v>
      </c>
      <c r="I38" s="30">
        <f>'[1]第2週'!I38</f>
        <v>750</v>
      </c>
      <c r="J38" s="21" t="str">
        <f>'[1]第1週'!L38</f>
        <v>ｶﾛﾘｰ</v>
      </c>
      <c r="K38" s="22">
        <f>'[1]第2週'!M38</f>
        <v>819</v>
      </c>
      <c r="L38" s="31">
        <f>'[1]第1週'!R38</f>
        <v>41377</v>
      </c>
      <c r="M38" s="176" t="str">
        <f>'[1]第2週'!S38</f>
        <v>シューマイ</v>
      </c>
      <c r="N38" s="176">
        <f>'[1]第1週'!N38</f>
        <v>0</v>
      </c>
      <c r="O38" s="30" t="str">
        <f>'[1]第1週'!U38</f>
        <v>ｶﾛﾘｰ</v>
      </c>
      <c r="P38" s="30">
        <f>'[1]第2週'!V38</f>
        <v>815</v>
      </c>
      <c r="Q38" s="16">
        <f>'[1]第1週'!W38</f>
        <v>0</v>
      </c>
      <c r="R38" s="17">
        <f>'[1]第1週'!X38</f>
        <v>0</v>
      </c>
      <c r="S38" s="30" t="str">
        <f>'[1]第1週'!Y38</f>
        <v>ｶﾛﾘｰ</v>
      </c>
      <c r="T38" s="30">
        <f>'[1]第2週'!Z38</f>
        <v>0</v>
      </c>
      <c r="U38" s="21" t="str">
        <f>'[1]第1週'!AC38</f>
        <v>ｶﾛﾘｰ</v>
      </c>
      <c r="V38" s="22">
        <f>'[1]第2週'!AD38</f>
        <v>0</v>
      </c>
    </row>
    <row r="39" spans="1:22" ht="15">
      <c r="A39" s="102" t="s">
        <v>3</v>
      </c>
      <c r="B39" s="176" t="str">
        <f>'[1]第2週'!B39</f>
        <v>つぼ漬</v>
      </c>
      <c r="C39" s="176">
        <f>'[1]第1週'!C39</f>
        <v>0</v>
      </c>
      <c r="D39" s="30" t="str">
        <f>'[1]第1週'!D39</f>
        <v>脂質</v>
      </c>
      <c r="E39" s="30">
        <f>'[1]第2週'!E39</f>
        <v>24.8</v>
      </c>
      <c r="F39" s="175">
        <f>'[1]第2週'!F39</f>
        <v>0</v>
      </c>
      <c r="G39" s="176">
        <f>'[1]第1週'!G39</f>
        <v>0</v>
      </c>
      <c r="H39" s="30" t="str">
        <f>'[1]第1週'!H39</f>
        <v>脂質</v>
      </c>
      <c r="I39" s="30">
        <f>'[1]第2週'!I39</f>
        <v>17.1</v>
      </c>
      <c r="J39" s="23" t="str">
        <f>'[1]第1週'!L39</f>
        <v>脂質</v>
      </c>
      <c r="K39" s="24">
        <f>'[1]第2週'!M39</f>
        <v>16</v>
      </c>
      <c r="L39" s="33" t="str">
        <f>'[1]第1週'!R39</f>
        <v>）</v>
      </c>
      <c r="M39" s="176" t="str">
        <f>'[1]第2週'!S39</f>
        <v>ピリ辛胡瓜</v>
      </c>
      <c r="N39" s="176">
        <f>'[1]第1週'!N39</f>
        <v>0</v>
      </c>
      <c r="O39" s="30" t="str">
        <f>'[1]第1週'!U39</f>
        <v>脂質</v>
      </c>
      <c r="P39" s="30">
        <f>'[1]第2週'!V39</f>
        <v>24.1</v>
      </c>
      <c r="Q39" s="16">
        <f>'[1]第1週'!W39</f>
        <v>0</v>
      </c>
      <c r="R39" s="17">
        <f>'[1]第1週'!X39</f>
        <v>0</v>
      </c>
      <c r="S39" s="30" t="str">
        <f>'[1]第1週'!Y39</f>
        <v>脂質</v>
      </c>
      <c r="T39" s="30">
        <f>'[1]第2週'!Z39</f>
        <v>0</v>
      </c>
      <c r="U39" s="26" t="str">
        <f>'[1]第1週'!AC39</f>
        <v>脂質</v>
      </c>
      <c r="V39" s="24">
        <f>'[1]第2週'!AD39</f>
        <v>0</v>
      </c>
    </row>
    <row r="40" spans="1:22" ht="14.25" thickBot="1">
      <c r="A40" s="109"/>
      <c r="B40" s="192">
        <f>'[1]第2週'!B40</f>
        <v>0</v>
      </c>
      <c r="C40" s="193"/>
      <c r="D40" s="37" t="str">
        <f>'[1]第1週'!D40</f>
        <v>塩分</v>
      </c>
      <c r="E40" s="37">
        <f>'[1]第2週'!E40</f>
        <v>3</v>
      </c>
      <c r="F40" s="184">
        <f>'[1]第2週'!F40</f>
        <v>0</v>
      </c>
      <c r="G40" s="181">
        <f>'[1]第1週'!G40</f>
        <v>0</v>
      </c>
      <c r="H40" s="37" t="str">
        <f>'[1]第1週'!H40</f>
        <v>塩分</v>
      </c>
      <c r="I40" s="37">
        <f>'[1]第2週'!I40</f>
        <v>3</v>
      </c>
      <c r="J40" s="38" t="str">
        <f>'[1]第1週'!L40</f>
        <v>塩分</v>
      </c>
      <c r="K40" s="39">
        <f>'[1]第2週'!M40</f>
        <v>2</v>
      </c>
      <c r="L40" s="40"/>
      <c r="M40" s="181">
        <f>'[1]第2週'!S40</f>
        <v>0</v>
      </c>
      <c r="N40" s="181">
        <f>'[1]第1週'!N40</f>
        <v>0</v>
      </c>
      <c r="O40" s="37" t="str">
        <f>'[1]第1週'!U40</f>
        <v>塩分</v>
      </c>
      <c r="P40" s="37">
        <f>'[1]第2週'!V40</f>
        <v>3.1</v>
      </c>
      <c r="Q40" s="41">
        <f>'[1]第1週'!W40</f>
        <v>0</v>
      </c>
      <c r="R40" s="36">
        <f>'[1]第1週'!X40</f>
        <v>0</v>
      </c>
      <c r="S40" s="37" t="str">
        <f>'[1]第1週'!Y40</f>
        <v>塩分</v>
      </c>
      <c r="T40" s="37">
        <f>'[1]第2週'!Z40</f>
        <v>0</v>
      </c>
      <c r="U40" s="38" t="str">
        <f>'[1]第1週'!AC40</f>
        <v>塩分</v>
      </c>
      <c r="V40" s="39">
        <f>'[1]第2週'!AD40</f>
        <v>0</v>
      </c>
    </row>
    <row r="41" spans="1:22" ht="17.25" customHeight="1">
      <c r="A41" s="101"/>
      <c r="B41" s="10" t="str">
        <f>'[1]第1週'!B41</f>
        <v>A・</v>
      </c>
      <c r="C41" s="182" t="str">
        <f>'[1]第2週'!C41</f>
        <v>オムレツ定食</v>
      </c>
      <c r="D41" s="182">
        <f>'[1]第1週'!D41</f>
        <v>0</v>
      </c>
      <c r="E41" s="183">
        <f>'[1]第1週'!E41</f>
        <v>0</v>
      </c>
      <c r="F41" s="11" t="str">
        <f>'[1]第1週'!F41</f>
        <v>B・　味噌炒め定食</v>
      </c>
      <c r="G41" s="182" t="str">
        <f>'[1]第2週'!G41</f>
        <v>親子煮定食</v>
      </c>
      <c r="H41" s="182"/>
      <c r="I41" s="183"/>
      <c r="J41" s="167" t="str">
        <f>'[1]第1週'!L41</f>
        <v> カレー</v>
      </c>
      <c r="K41" s="168"/>
      <c r="L41" s="51">
        <f>'[1]第1週'!R41:R52</f>
        <v>0</v>
      </c>
      <c r="M41" s="17"/>
      <c r="N41" s="17"/>
      <c r="O41" s="17"/>
      <c r="P41" s="17"/>
      <c r="Q41" s="17"/>
      <c r="R41" s="17"/>
      <c r="S41" s="17"/>
      <c r="T41" s="17"/>
      <c r="U41" s="17"/>
      <c r="V41" s="18"/>
    </row>
    <row r="42" spans="1:22" ht="17.25">
      <c r="A42" s="102"/>
      <c r="B42" s="176" t="str">
        <f>'[1]第2週'!B42</f>
        <v>＜卵は良質の蛋白室が豊富です＞</v>
      </c>
      <c r="C42" s="176"/>
      <c r="D42" s="176"/>
      <c r="E42" s="177"/>
      <c r="F42" s="175" t="str">
        <f>'[1]第2週'!F42</f>
        <v>＜鶏肉は低脂肪で良質の</v>
      </c>
      <c r="G42" s="176"/>
      <c r="H42" s="176"/>
      <c r="I42" s="177"/>
      <c r="J42" s="173" t="str">
        <f>'[1]第2週'!L42</f>
        <v>ポーク</v>
      </c>
      <c r="K42" s="174">
        <f>'[1]第2週'!M42</f>
        <v>0</v>
      </c>
      <c r="L42" s="54"/>
      <c r="M42" s="111"/>
      <c r="N42" s="202" t="s">
        <v>14</v>
      </c>
      <c r="O42" s="202"/>
      <c r="P42" s="202"/>
      <c r="Q42" s="202"/>
      <c r="R42" s="202"/>
      <c r="S42" s="202"/>
      <c r="T42" s="202"/>
      <c r="U42" s="202"/>
      <c r="V42" s="18"/>
    </row>
    <row r="43" spans="1:22" ht="14.25">
      <c r="A43" s="102"/>
      <c r="B43" s="176">
        <f>'[1]第2週'!B43</f>
        <v>0</v>
      </c>
      <c r="C43" s="176"/>
      <c r="D43" s="176"/>
      <c r="E43" s="177"/>
      <c r="F43" s="185" t="str">
        <f>'[1]第2週'!F43</f>
        <v>蛋白質たっぷり＞</v>
      </c>
      <c r="G43" s="165"/>
      <c r="H43" s="165"/>
      <c r="I43" s="166"/>
      <c r="J43" s="171" t="str">
        <f>'[1]第2週'!L43</f>
        <v>　カレー</v>
      </c>
      <c r="K43" s="172">
        <f>'[1]第2週'!M43</f>
        <v>0</v>
      </c>
      <c r="L43" s="54"/>
      <c r="M43" s="112"/>
      <c r="N43" s="113"/>
      <c r="O43" s="113"/>
      <c r="P43" s="114"/>
      <c r="Q43" s="66"/>
      <c r="R43" s="66"/>
      <c r="S43" s="66"/>
      <c r="T43" s="66"/>
      <c r="U43" s="17"/>
      <c r="V43" s="18"/>
    </row>
    <row r="44" spans="1:22" ht="13.5" customHeight="1">
      <c r="A44" s="20">
        <f>'[1]第1週'!A44</f>
        <v>41370</v>
      </c>
      <c r="B44" s="176" t="str">
        <f>'[1]第2週'!B44</f>
        <v>ミートソースオムレツ</v>
      </c>
      <c r="C44" s="176"/>
      <c r="D44" s="176"/>
      <c r="E44" s="177"/>
      <c r="F44" s="175" t="str">
        <f>'[1]第2週'!F44</f>
        <v>親子煮</v>
      </c>
      <c r="G44" s="176"/>
      <c r="H44" s="176"/>
      <c r="I44" s="177"/>
      <c r="J44" s="68" t="str">
        <f>'[1]第1週'!L44</f>
        <v>ｶﾛﾘｰ</v>
      </c>
      <c r="K44" s="46">
        <f>'[1]第2週'!M44</f>
        <v>818</v>
      </c>
      <c r="L44" s="54"/>
      <c r="M44" s="113"/>
      <c r="N44" s="112"/>
      <c r="O44" s="112"/>
      <c r="P44" s="115"/>
      <c r="Q44" s="116"/>
      <c r="R44" s="117"/>
      <c r="S44" s="118"/>
      <c r="T44" s="118"/>
      <c r="U44" s="17"/>
      <c r="V44" s="18"/>
    </row>
    <row r="45" spans="1:22" ht="15">
      <c r="A45" s="102" t="s">
        <v>0</v>
      </c>
      <c r="B45" s="176" t="str">
        <f>'[1]第2週'!B45</f>
        <v>金平メンチ</v>
      </c>
      <c r="C45" s="176"/>
      <c r="D45" s="176"/>
      <c r="E45" s="177"/>
      <c r="F45" s="175" t="str">
        <f>'[1]第2週'!F45</f>
        <v>ケチャップソテー</v>
      </c>
      <c r="G45" s="176"/>
      <c r="H45" s="176"/>
      <c r="I45" s="177"/>
      <c r="J45" s="21" t="str">
        <f>'[1]第1週'!L45</f>
        <v>脂質</v>
      </c>
      <c r="K45" s="22">
        <f>'[1]第2週'!M45</f>
        <v>23.4</v>
      </c>
      <c r="L45" s="54"/>
      <c r="M45" s="113" t="s">
        <v>15</v>
      </c>
      <c r="N45" s="113"/>
      <c r="O45" s="87"/>
      <c r="P45" s="63"/>
      <c r="Q45" s="116"/>
      <c r="R45" s="77"/>
      <c r="S45" s="66"/>
      <c r="T45" s="66"/>
      <c r="U45" s="17"/>
      <c r="V45" s="18"/>
    </row>
    <row r="46" spans="1:22" ht="15">
      <c r="A46" s="102"/>
      <c r="B46" s="176" t="str">
        <f>'[1]第2週'!B46</f>
        <v>　繊キャベツ</v>
      </c>
      <c r="C46" s="176"/>
      <c r="D46" s="176"/>
      <c r="E46" s="177"/>
      <c r="F46" s="175" t="str">
        <f>'[1]第2週'!F46</f>
        <v>チキンばんばん</v>
      </c>
      <c r="G46" s="176"/>
      <c r="H46" s="176"/>
      <c r="I46" s="177"/>
      <c r="J46" s="79" t="str">
        <f>'[1]第1週'!L46</f>
        <v>塩分</v>
      </c>
      <c r="K46" s="80">
        <f>'[1]第2週'!M46</f>
        <v>3.7</v>
      </c>
      <c r="L46" s="54"/>
      <c r="M46" s="119" t="s">
        <v>16</v>
      </c>
      <c r="N46" s="119"/>
      <c r="O46" s="87"/>
      <c r="P46" s="63"/>
      <c r="Q46" s="116"/>
      <c r="R46" s="120"/>
      <c r="S46" s="120"/>
      <c r="T46" s="120"/>
      <c r="U46" s="17"/>
      <c r="V46" s="18"/>
    </row>
    <row r="47" spans="1:22" ht="15">
      <c r="A47" s="84">
        <f>'[1]第1週'!A47+7</f>
        <v>17</v>
      </c>
      <c r="B47" s="176" t="str">
        <f>'[1]第2週'!B47</f>
        <v>ケチャップソテー</v>
      </c>
      <c r="C47" s="176"/>
      <c r="D47" s="176"/>
      <c r="E47" s="177"/>
      <c r="F47" s="175" t="str">
        <f>'[1]第2週'!F47</f>
        <v>ごまあえ</v>
      </c>
      <c r="G47" s="176"/>
      <c r="H47" s="176"/>
      <c r="I47" s="177"/>
      <c r="J47" s="196" t="str">
        <f>'[1]第1週'!L47</f>
        <v>丼   物</v>
      </c>
      <c r="K47" s="195"/>
      <c r="L47" s="54"/>
      <c r="M47" s="121"/>
      <c r="N47" s="112"/>
      <c r="O47" s="112"/>
      <c r="P47" s="63"/>
      <c r="Q47" s="116"/>
      <c r="R47" s="122"/>
      <c r="S47" s="122"/>
      <c r="T47" s="122"/>
      <c r="U47" s="17"/>
      <c r="V47" s="18"/>
    </row>
    <row r="48" spans="1:22" ht="15">
      <c r="A48" s="102" t="s">
        <v>1</v>
      </c>
      <c r="B48" s="176" t="str">
        <f>'[1]第2週'!B48</f>
        <v>チキンばんばん</v>
      </c>
      <c r="C48" s="176"/>
      <c r="D48" s="176"/>
      <c r="E48" s="177"/>
      <c r="F48" s="175" t="str">
        <f>'[1]第2週'!F48</f>
        <v>P.磯のり</v>
      </c>
      <c r="G48" s="176"/>
      <c r="H48" s="176"/>
      <c r="I48" s="177"/>
      <c r="J48" s="173" t="str">
        <f>'[1]第2週'!L48</f>
        <v>豚すき丼</v>
      </c>
      <c r="K48" s="174">
        <f>'[1]第2週'!M48</f>
        <v>0</v>
      </c>
      <c r="L48" s="54"/>
      <c r="M48" s="121"/>
      <c r="N48" s="112"/>
      <c r="O48" s="112"/>
      <c r="P48" s="89"/>
      <c r="Q48" s="116"/>
      <c r="R48" s="120"/>
      <c r="S48" s="120"/>
      <c r="T48" s="120"/>
      <c r="U48" s="17"/>
      <c r="V48" s="18"/>
    </row>
    <row r="49" spans="1:22" ht="15">
      <c r="A49" s="102" t="s">
        <v>2</v>
      </c>
      <c r="B49" s="176" t="str">
        <f>'[1]第2週'!B49</f>
        <v>ごまあえ</v>
      </c>
      <c r="C49" s="176"/>
      <c r="D49" s="176"/>
      <c r="E49" s="177"/>
      <c r="F49" s="175" t="str">
        <f>'[1]第2週'!F49</f>
        <v>しば漬</v>
      </c>
      <c r="G49" s="176"/>
      <c r="H49" s="176"/>
      <c r="I49" s="177"/>
      <c r="J49" s="171">
        <f>'[1]第1週'!L49</f>
        <v>0</v>
      </c>
      <c r="K49" s="172"/>
      <c r="L49" s="54"/>
      <c r="M49" s="121"/>
      <c r="N49" s="112"/>
      <c r="O49" s="112"/>
      <c r="P49" s="123"/>
      <c r="Q49" s="124"/>
      <c r="R49" s="63"/>
      <c r="S49" s="89"/>
      <c r="T49" s="116"/>
      <c r="U49" s="17"/>
      <c r="V49" s="18"/>
    </row>
    <row r="50" spans="1:22" ht="15">
      <c r="A50" s="29">
        <f>'[1]第1週'!A50</f>
        <v>41374</v>
      </c>
      <c r="B50" s="176" t="str">
        <f>'[1]第2週'!B50</f>
        <v>P.磯のり</v>
      </c>
      <c r="C50" s="176">
        <f>'[1]第1週'!C50</f>
        <v>0</v>
      </c>
      <c r="D50" s="30" t="str">
        <f>'[1]第1週'!D50</f>
        <v>ｶﾛﾘｰ</v>
      </c>
      <c r="E50" s="30">
        <f>'[1]第2週'!E50</f>
        <v>840</v>
      </c>
      <c r="F50" s="175">
        <f>'[1]第2週'!F50</f>
        <v>0</v>
      </c>
      <c r="G50" s="176">
        <f>'[1]第1週'!G50</f>
        <v>0</v>
      </c>
      <c r="H50" s="30" t="str">
        <f>'[1]第1週'!H50</f>
        <v>ｶﾛﾘｰ</v>
      </c>
      <c r="I50" s="30">
        <f>'[1]第2週'!I50</f>
        <v>780</v>
      </c>
      <c r="J50" s="68" t="str">
        <f>'[1]第1週'!L50</f>
        <v>ｶﾛﾘｰ</v>
      </c>
      <c r="K50" s="46">
        <f>'[1]第2週'!M50</f>
        <v>763</v>
      </c>
      <c r="L50" s="54" t="str">
        <f>'[1]第1週'!R51</f>
        <v>※</v>
      </c>
      <c r="M50" s="17" t="str">
        <f>'[1]第1週'!S51</f>
        <v>定食・丼物のカロリー表示には、御飯普通盛427kcalが含まれています。</v>
      </c>
      <c r="N50" s="17"/>
      <c r="O50" s="17"/>
      <c r="P50" s="17"/>
      <c r="Q50" s="17"/>
      <c r="R50" s="17"/>
      <c r="S50" s="17"/>
      <c r="T50" s="17"/>
      <c r="U50" s="17"/>
      <c r="V50" s="18"/>
    </row>
    <row r="51" spans="1:22" ht="15">
      <c r="A51" s="102" t="s">
        <v>3</v>
      </c>
      <c r="B51" s="176" t="str">
        <f>'[1]第2週'!B51</f>
        <v>しば漬</v>
      </c>
      <c r="C51" s="176">
        <f>'[1]第1週'!C51</f>
        <v>0</v>
      </c>
      <c r="D51" s="30" t="str">
        <f>'[1]第1週'!D51</f>
        <v>脂質</v>
      </c>
      <c r="E51" s="30">
        <f>'[1]第2週'!E51</f>
        <v>26.3</v>
      </c>
      <c r="F51" s="175">
        <f>'[1]第2週'!F51</f>
        <v>0</v>
      </c>
      <c r="G51" s="176">
        <f>'[1]第1週'!G51</f>
        <v>0</v>
      </c>
      <c r="H51" s="30" t="str">
        <f>'[1]第1週'!H51</f>
        <v>脂質</v>
      </c>
      <c r="I51" s="30">
        <f>'[1]第2週'!I51</f>
        <v>18.1</v>
      </c>
      <c r="J51" s="21" t="str">
        <f>'[1]第1週'!L51</f>
        <v>脂質</v>
      </c>
      <c r="K51" s="22">
        <f>'[1]第2週'!M51</f>
        <v>22</v>
      </c>
      <c r="L51" s="54"/>
      <c r="M51" s="17"/>
      <c r="N51" s="17"/>
      <c r="O51" s="17"/>
      <c r="P51" s="17"/>
      <c r="Q51" s="17" t="str">
        <f>'[1]第1週'!AB51</f>
        <v>（大盛534kcal・小盛320kcal）</v>
      </c>
      <c r="R51" s="17"/>
      <c r="S51" s="17"/>
      <c r="T51" s="17"/>
      <c r="U51" s="17"/>
      <c r="V51" s="18"/>
    </row>
    <row r="52" spans="1:22" ht="14.25" thickBot="1">
      <c r="A52" s="109"/>
      <c r="B52" s="181">
        <f>'[1]第2週'!B52</f>
        <v>0</v>
      </c>
      <c r="C52" s="181">
        <f>'[1]第1週'!C52</f>
        <v>0</v>
      </c>
      <c r="D52" s="37" t="str">
        <f>'[1]第1週'!D52</f>
        <v>塩分</v>
      </c>
      <c r="E52" s="37">
        <f>'[1]第2週'!E52</f>
        <v>2.9</v>
      </c>
      <c r="F52" s="184">
        <f>'[1]第2週'!F52</f>
        <v>0</v>
      </c>
      <c r="G52" s="181">
        <f>'[1]第1週'!G52</f>
        <v>0</v>
      </c>
      <c r="H52" s="37" t="str">
        <f>'[1]第1週'!H52</f>
        <v>塩分</v>
      </c>
      <c r="I52" s="37">
        <f>'[1]第2週'!I52</f>
        <v>3</v>
      </c>
      <c r="J52" s="50" t="str">
        <f>'[1]第1週'!L52</f>
        <v>塩分</v>
      </c>
      <c r="K52" s="49">
        <f>'[1]第2週'!M52</f>
        <v>2</v>
      </c>
      <c r="L52" s="94"/>
      <c r="M52" s="95" t="str">
        <f>'[1]第1週'!X52</f>
        <v>※材料入手の関係で献立が一部変わることがございますが、ご了承ください。</v>
      </c>
      <c r="N52" s="95"/>
      <c r="O52" s="95"/>
      <c r="P52" s="95"/>
      <c r="Q52" s="95"/>
      <c r="R52" s="95"/>
      <c r="S52" s="95"/>
      <c r="T52" s="95"/>
      <c r="U52" s="95"/>
      <c r="V52" s="96"/>
    </row>
    <row r="53" spans="3:13" ht="13.5">
      <c r="C53" s="2">
        <f>'[1]第1週'!C53</f>
        <v>0</v>
      </c>
      <c r="D53" s="2">
        <f>'[1]第1週'!D53</f>
        <v>0</v>
      </c>
      <c r="E53" s="2">
        <f>'[1]第1週'!E53</f>
        <v>0</v>
      </c>
      <c r="F53" s="2">
        <f>'[1]第1週'!F53</f>
        <v>0</v>
      </c>
      <c r="G53" s="2">
        <f>'[1]第1週'!G53</f>
        <v>0</v>
      </c>
      <c r="H53" s="2">
        <f>'[1]第1週'!H53</f>
        <v>0</v>
      </c>
      <c r="I53" s="2">
        <f>'[1]第1週'!I53</f>
        <v>0</v>
      </c>
      <c r="J53" s="2">
        <f>'[1]第1週'!J53</f>
        <v>0</v>
      </c>
      <c r="K53" s="2">
        <f>'[1]第1週'!K53</f>
        <v>0</v>
      </c>
      <c r="L53" s="2">
        <f>'[1]第1週'!Q53</f>
        <v>0</v>
      </c>
      <c r="M53" s="2">
        <f>'[1]第1週'!R53</f>
        <v>0</v>
      </c>
    </row>
    <row r="54" spans="3:13" ht="13.5">
      <c r="C54" s="2">
        <f>'[1]第1週'!C54</f>
        <v>0</v>
      </c>
      <c r="D54" s="2">
        <f>'[1]第1週'!D54</f>
        <v>0</v>
      </c>
      <c r="E54" s="2">
        <f>'[1]第1週'!E54</f>
        <v>0</v>
      </c>
      <c r="F54" s="2">
        <f>'[1]第1週'!F54</f>
        <v>0</v>
      </c>
      <c r="G54" s="2">
        <f>'[1]第1週'!G54</f>
        <v>0</v>
      </c>
      <c r="H54" s="2">
        <f>'[1]第1週'!H54</f>
        <v>0</v>
      </c>
      <c r="I54" s="2">
        <f>'[1]第1週'!I54</f>
        <v>0</v>
      </c>
      <c r="J54" s="2">
        <f>'[1]第1週'!J54</f>
        <v>0</v>
      </c>
      <c r="K54" s="2">
        <f>'[1]第1週'!K54</f>
        <v>0</v>
      </c>
      <c r="L54" s="2">
        <f>'[1]第1週'!Q54</f>
        <v>0</v>
      </c>
      <c r="M54" s="2">
        <f>'[1]第1週'!R54</f>
        <v>0</v>
      </c>
    </row>
    <row r="55" spans="3:13" ht="13.5">
      <c r="C55" s="2">
        <f>'[1]第1週'!C55</f>
        <v>0</v>
      </c>
      <c r="D55" s="2">
        <f>'[1]第1週'!D55</f>
        <v>0</v>
      </c>
      <c r="E55" s="2">
        <f>'[1]第1週'!E55</f>
        <v>0</v>
      </c>
      <c r="F55" s="2">
        <f>'[1]第1週'!F55</f>
        <v>0</v>
      </c>
      <c r="G55" s="2">
        <f>'[1]第1週'!G55</f>
        <v>0</v>
      </c>
      <c r="H55" s="2">
        <f>'[1]第1週'!H55</f>
        <v>0</v>
      </c>
      <c r="I55" s="2">
        <f>'[1]第1週'!I55</f>
        <v>0</v>
      </c>
      <c r="J55" s="2">
        <f>'[1]第1週'!J55</f>
        <v>0</v>
      </c>
      <c r="K55" s="2">
        <f>'[1]第1週'!K55</f>
        <v>0</v>
      </c>
      <c r="L55" s="2">
        <f>'[1]第1週'!Q55</f>
        <v>0</v>
      </c>
      <c r="M55" s="2">
        <f>'[1]第1週'!R55</f>
        <v>0</v>
      </c>
    </row>
    <row r="56" spans="3:13" ht="13.5">
      <c r="C56" s="2">
        <f>'[1]第1週'!C56</f>
        <v>0</v>
      </c>
      <c r="D56" s="2">
        <f>'[1]第1週'!D56</f>
        <v>0</v>
      </c>
      <c r="E56" s="2">
        <f>'[1]第1週'!E56</f>
        <v>0</v>
      </c>
      <c r="F56" s="2">
        <f>'[1]第1週'!F56</f>
        <v>0</v>
      </c>
      <c r="G56" s="2">
        <f>'[1]第1週'!G56</f>
        <v>0</v>
      </c>
      <c r="H56" s="2">
        <f>'[1]第1週'!H56</f>
        <v>0</v>
      </c>
      <c r="I56" s="2">
        <f>'[1]第1週'!I56</f>
        <v>0</v>
      </c>
      <c r="J56" s="2">
        <f>'[1]第1週'!J56</f>
        <v>0</v>
      </c>
      <c r="K56" s="2">
        <f>'[1]第1週'!K56</f>
        <v>0</v>
      </c>
      <c r="L56" s="2">
        <f>'[1]第1週'!Q56</f>
        <v>0</v>
      </c>
      <c r="M56" s="2">
        <f>'[1]第1週'!R56</f>
        <v>0</v>
      </c>
    </row>
    <row r="57" spans="3:13" ht="13.5">
      <c r="C57" s="2">
        <f>'[1]第1週'!C57</f>
        <v>0</v>
      </c>
      <c r="D57" s="2">
        <f>'[1]第1週'!D57</f>
        <v>0</v>
      </c>
      <c r="E57" s="2">
        <f>'[1]第1週'!E57</f>
        <v>0</v>
      </c>
      <c r="F57" s="2">
        <f>'[1]第1週'!F57</f>
        <v>0</v>
      </c>
      <c r="G57" s="2">
        <f>'[1]第1週'!G57</f>
        <v>0</v>
      </c>
      <c r="H57" s="2">
        <f>'[1]第1週'!H57</f>
        <v>0</v>
      </c>
      <c r="I57" s="2">
        <f>'[1]第1週'!I57</f>
        <v>0</v>
      </c>
      <c r="J57" s="2">
        <f>'[1]第1週'!J57</f>
        <v>0</v>
      </c>
      <c r="K57" s="2">
        <f>'[1]第1週'!K57</f>
        <v>0</v>
      </c>
      <c r="L57" s="2">
        <f>'[1]第1週'!Q57</f>
        <v>0</v>
      </c>
      <c r="M57" s="2">
        <f>'[1]第1週'!R57</f>
        <v>0</v>
      </c>
    </row>
    <row r="58" spans="3:13" ht="13.5">
      <c r="C58" s="2">
        <f>'[1]第1週'!C58</f>
        <v>0</v>
      </c>
      <c r="D58" s="2">
        <f>'[1]第1週'!D58</f>
        <v>0</v>
      </c>
      <c r="E58" s="2">
        <f>'[1]第1週'!E58</f>
        <v>0</v>
      </c>
      <c r="F58" s="2">
        <f>'[1]第1週'!F58</f>
        <v>0</v>
      </c>
      <c r="G58" s="2">
        <f>'[1]第1週'!G58</f>
        <v>0</v>
      </c>
      <c r="H58" s="2">
        <f>'[1]第1週'!H58</f>
        <v>0</v>
      </c>
      <c r="I58" s="2">
        <f>'[1]第1週'!I58</f>
        <v>0</v>
      </c>
      <c r="J58" s="2">
        <f>'[1]第1週'!J58</f>
        <v>0</v>
      </c>
      <c r="K58" s="2">
        <f>'[1]第1週'!K58</f>
        <v>0</v>
      </c>
      <c r="L58" s="2">
        <f>'[1]第1週'!Q58</f>
        <v>0</v>
      </c>
      <c r="M58" s="2">
        <f>'[1]第1週'!R58</f>
        <v>0</v>
      </c>
    </row>
    <row r="59" spans="3:13" ht="13.5">
      <c r="C59" s="2">
        <f>'[1]第1週'!C59</f>
        <v>0</v>
      </c>
      <c r="D59" s="2">
        <f>'[1]第1週'!D59</f>
        <v>0</v>
      </c>
      <c r="E59" s="2">
        <f>'[1]第1週'!E59</f>
        <v>0</v>
      </c>
      <c r="F59" s="2">
        <f>'[1]第1週'!F59</f>
        <v>0</v>
      </c>
      <c r="G59" s="2">
        <f>'[1]第1週'!G59</f>
        <v>0</v>
      </c>
      <c r="H59" s="2">
        <f>'[1]第1週'!H59</f>
        <v>0</v>
      </c>
      <c r="I59" s="2">
        <f>'[1]第1週'!I59</f>
        <v>0</v>
      </c>
      <c r="J59" s="2">
        <f>'[1]第1週'!J59</f>
        <v>0</v>
      </c>
      <c r="K59" s="2">
        <f>'[1]第1週'!K59</f>
        <v>0</v>
      </c>
      <c r="L59" s="2">
        <f>'[1]第1週'!Q59</f>
        <v>0</v>
      </c>
      <c r="M59" s="2">
        <f>'[1]第1週'!R59</f>
        <v>0</v>
      </c>
    </row>
    <row r="60" spans="3:13" ht="13.5">
      <c r="C60" s="2">
        <f>'[1]第1週'!C60</f>
        <v>0</v>
      </c>
      <c r="D60" s="2">
        <f>'[1]第1週'!D60</f>
        <v>0</v>
      </c>
      <c r="E60" s="2">
        <f>'[1]第1週'!E60</f>
        <v>0</v>
      </c>
      <c r="F60" s="2">
        <f>'[1]第1週'!F60</f>
        <v>0</v>
      </c>
      <c r="G60" s="2">
        <f>'[1]第1週'!G60</f>
        <v>0</v>
      </c>
      <c r="H60" s="2">
        <f>'[1]第1週'!H60</f>
        <v>0</v>
      </c>
      <c r="I60" s="2">
        <f>'[1]第1週'!I60</f>
        <v>0</v>
      </c>
      <c r="J60" s="2">
        <f>'[1]第1週'!J60</f>
        <v>0</v>
      </c>
      <c r="K60" s="2">
        <f>'[1]第1週'!K60</f>
        <v>0</v>
      </c>
      <c r="L60" s="2">
        <f>'[1]第1週'!Q60</f>
        <v>0</v>
      </c>
      <c r="M60" s="2">
        <f>'[1]第1週'!R60</f>
        <v>0</v>
      </c>
    </row>
    <row r="61" spans="3:13" ht="13.5">
      <c r="C61" s="2">
        <f>'[1]第1週'!C61</f>
        <v>0</v>
      </c>
      <c r="D61" s="2">
        <f>'[1]第1週'!D61</f>
        <v>0</v>
      </c>
      <c r="E61" s="2">
        <f>'[1]第1週'!E61</f>
        <v>0</v>
      </c>
      <c r="F61" s="2">
        <f>'[1]第1週'!F61</f>
        <v>0</v>
      </c>
      <c r="G61" s="2">
        <f>'[1]第1週'!G61</f>
        <v>0</v>
      </c>
      <c r="H61" s="2">
        <f>'[1]第1週'!H61</f>
        <v>0</v>
      </c>
      <c r="I61" s="2">
        <f>'[1]第1週'!I61</f>
        <v>0</v>
      </c>
      <c r="J61" s="2">
        <f>'[1]第1週'!J61</f>
        <v>0</v>
      </c>
      <c r="K61" s="2">
        <f>'[1]第1週'!K61</f>
        <v>0</v>
      </c>
      <c r="L61" s="2">
        <f>'[1]第1週'!Q61</f>
        <v>0</v>
      </c>
      <c r="M61" s="2">
        <f>'[1]第1週'!R61</f>
        <v>0</v>
      </c>
    </row>
    <row r="62" spans="3:13" ht="13.5">
      <c r="C62" s="2">
        <f>'[1]第1週'!C62</f>
        <v>0</v>
      </c>
      <c r="D62" s="2">
        <f>'[1]第1週'!D62</f>
        <v>0</v>
      </c>
      <c r="E62" s="2">
        <f>'[1]第1週'!E62</f>
        <v>0</v>
      </c>
      <c r="F62" s="2">
        <f>'[1]第1週'!F62</f>
        <v>0</v>
      </c>
      <c r="G62" s="2">
        <f>'[1]第1週'!G62</f>
        <v>0</v>
      </c>
      <c r="H62" s="2">
        <f>'[1]第1週'!H62</f>
        <v>0</v>
      </c>
      <c r="I62" s="2">
        <f>'[1]第1週'!I62</f>
        <v>0</v>
      </c>
      <c r="J62" s="2">
        <f>'[1]第1週'!J62</f>
        <v>0</v>
      </c>
      <c r="K62" s="2">
        <f>'[1]第1週'!K62</f>
        <v>0</v>
      </c>
      <c r="L62" s="2">
        <f>'[1]第1週'!Q62</f>
        <v>0</v>
      </c>
      <c r="M62" s="2">
        <f>'[1]第1週'!R62</f>
        <v>0</v>
      </c>
    </row>
    <row r="63" spans="3:13" ht="13.5">
      <c r="C63" s="2">
        <f>'[1]第1週'!C63</f>
        <v>0</v>
      </c>
      <c r="D63" s="2">
        <f>'[1]第1週'!D63</f>
        <v>0</v>
      </c>
      <c r="E63" s="2">
        <f>'[1]第1週'!E63</f>
        <v>0</v>
      </c>
      <c r="F63" s="2">
        <f>'[1]第1週'!F63</f>
        <v>0</v>
      </c>
      <c r="G63" s="2">
        <f>'[1]第1週'!G63</f>
        <v>0</v>
      </c>
      <c r="H63" s="2">
        <f>'[1]第1週'!H63</f>
        <v>0</v>
      </c>
      <c r="I63" s="2">
        <f>'[1]第1週'!I63</f>
        <v>0</v>
      </c>
      <c r="J63" s="2">
        <f>'[1]第1週'!J63</f>
        <v>0</v>
      </c>
      <c r="K63" s="2">
        <f>'[1]第1週'!K63</f>
        <v>0</v>
      </c>
      <c r="L63" s="2">
        <f>'[1]第1週'!Q63</f>
        <v>0</v>
      </c>
      <c r="M63" s="2">
        <f>'[1]第1週'!R63</f>
        <v>0</v>
      </c>
    </row>
    <row r="64" spans="3:13" ht="13.5">
      <c r="C64" s="2">
        <f>'[1]第1週'!C64</f>
        <v>0</v>
      </c>
      <c r="D64" s="2">
        <f>'[1]第1週'!D64</f>
        <v>0</v>
      </c>
      <c r="E64" s="2">
        <f>'[1]第1週'!E64</f>
        <v>0</v>
      </c>
      <c r="F64" s="2">
        <f>'[1]第1週'!F64</f>
        <v>0</v>
      </c>
      <c r="G64" s="2">
        <f>'[1]第1週'!G64</f>
        <v>0</v>
      </c>
      <c r="H64" s="2">
        <f>'[1]第1週'!H64</f>
        <v>0</v>
      </c>
      <c r="I64" s="2">
        <f>'[1]第1週'!I64</f>
        <v>0</v>
      </c>
      <c r="J64" s="2">
        <f>'[1]第1週'!J64</f>
        <v>0</v>
      </c>
      <c r="K64" s="2">
        <f>'[1]第1週'!K64</f>
        <v>0</v>
      </c>
      <c r="L64" s="2">
        <f>'[1]第1週'!Q64</f>
        <v>0</v>
      </c>
      <c r="M64" s="2">
        <f>'[1]第1週'!R64</f>
        <v>0</v>
      </c>
    </row>
    <row r="65" spans="3:13" ht="13.5">
      <c r="C65" s="2">
        <f>'[1]第1週'!C65</f>
        <v>0</v>
      </c>
      <c r="D65" s="2">
        <f>'[1]第1週'!D65</f>
        <v>0</v>
      </c>
      <c r="E65" s="2">
        <f>'[1]第1週'!E65</f>
        <v>0</v>
      </c>
      <c r="F65" s="2">
        <f>'[1]第1週'!F65</f>
        <v>0</v>
      </c>
      <c r="G65" s="2">
        <f>'[1]第1週'!G65</f>
        <v>0</v>
      </c>
      <c r="H65" s="2">
        <f>'[1]第1週'!H65</f>
        <v>0</v>
      </c>
      <c r="I65" s="2">
        <f>'[1]第1週'!I65</f>
        <v>0</v>
      </c>
      <c r="J65" s="2">
        <f>'[1]第1週'!J65</f>
        <v>0</v>
      </c>
      <c r="K65" s="2">
        <f>'[1]第1週'!K65</f>
        <v>0</v>
      </c>
      <c r="L65" s="2">
        <f>'[1]第1週'!Q65</f>
        <v>0</v>
      </c>
      <c r="M65" s="2">
        <f>'[1]第1週'!R65</f>
        <v>0</v>
      </c>
    </row>
    <row r="66" spans="3:13" ht="13.5">
      <c r="C66" s="2">
        <f>'[1]第1週'!C66</f>
        <v>0</v>
      </c>
      <c r="D66" s="2">
        <f>'[1]第1週'!D66</f>
        <v>0</v>
      </c>
      <c r="E66" s="2">
        <f>'[1]第1週'!E66</f>
        <v>0</v>
      </c>
      <c r="F66" s="2">
        <f>'[1]第1週'!F66</f>
        <v>0</v>
      </c>
      <c r="G66" s="2">
        <f>'[1]第1週'!G66</f>
        <v>0</v>
      </c>
      <c r="H66" s="2">
        <f>'[1]第1週'!H66</f>
        <v>0</v>
      </c>
      <c r="I66" s="2">
        <f>'[1]第1週'!I66</f>
        <v>0</v>
      </c>
      <c r="J66" s="2">
        <f>'[1]第1週'!J66</f>
        <v>0</v>
      </c>
      <c r="K66" s="2">
        <f>'[1]第1週'!K66</f>
        <v>0</v>
      </c>
      <c r="L66" s="2">
        <f>'[1]第1週'!Q66</f>
        <v>0</v>
      </c>
      <c r="M66" s="2">
        <f>'[1]第1週'!R66</f>
        <v>0</v>
      </c>
    </row>
    <row r="67" spans="3:13" ht="13.5">
      <c r="C67" s="2">
        <f>'[1]第1週'!C67</f>
        <v>0</v>
      </c>
      <c r="D67" s="2">
        <f>'[1]第1週'!D67</f>
        <v>0</v>
      </c>
      <c r="E67" s="2">
        <f>'[1]第1週'!E67</f>
        <v>0</v>
      </c>
      <c r="F67" s="2">
        <f>'[1]第1週'!F67</f>
        <v>0</v>
      </c>
      <c r="G67" s="2">
        <f>'[1]第1週'!G67</f>
        <v>0</v>
      </c>
      <c r="H67" s="2">
        <f>'[1]第1週'!H67</f>
        <v>0</v>
      </c>
      <c r="I67" s="2">
        <f>'[1]第1週'!I67</f>
        <v>0</v>
      </c>
      <c r="J67" s="2">
        <f>'[1]第1週'!J67</f>
        <v>0</v>
      </c>
      <c r="K67" s="2">
        <f>'[1]第1週'!K67</f>
        <v>0</v>
      </c>
      <c r="L67" s="2">
        <f>'[1]第1週'!Q67</f>
        <v>0</v>
      </c>
      <c r="M67" s="2">
        <f>'[1]第1週'!R67</f>
        <v>0</v>
      </c>
    </row>
  </sheetData>
  <mergeCells count="196">
    <mergeCell ref="N42:U42"/>
    <mergeCell ref="Q14:R14"/>
    <mergeCell ref="Q15:R15"/>
    <mergeCell ref="F10:I10"/>
    <mergeCell ref="F11:I11"/>
    <mergeCell ref="F12:I12"/>
    <mergeCell ref="F13:I13"/>
    <mergeCell ref="Q10:T10"/>
    <mergeCell ref="Q11:T11"/>
    <mergeCell ref="Q12:T12"/>
    <mergeCell ref="Q13:T13"/>
    <mergeCell ref="F6:I6"/>
    <mergeCell ref="F7:I7"/>
    <mergeCell ref="F8:I8"/>
    <mergeCell ref="F9:I9"/>
    <mergeCell ref="Q6:T6"/>
    <mergeCell ref="Q7:T7"/>
    <mergeCell ref="Q8:T8"/>
    <mergeCell ref="Q9:T9"/>
    <mergeCell ref="U5:V5"/>
    <mergeCell ref="U17:V17"/>
    <mergeCell ref="U29:V29"/>
    <mergeCell ref="U11:V11"/>
    <mergeCell ref="U23:V23"/>
    <mergeCell ref="U7:V7"/>
    <mergeCell ref="U19:V19"/>
    <mergeCell ref="U6:V6"/>
    <mergeCell ref="U12:V12"/>
    <mergeCell ref="U13:V13"/>
    <mergeCell ref="J5:K5"/>
    <mergeCell ref="J17:K17"/>
    <mergeCell ref="J29:K29"/>
    <mergeCell ref="J41:K41"/>
    <mergeCell ref="J35:K35"/>
    <mergeCell ref="J12:K12"/>
    <mergeCell ref="J13:K13"/>
    <mergeCell ref="J19:K19"/>
    <mergeCell ref="J23:K23"/>
    <mergeCell ref="U31:V31"/>
    <mergeCell ref="U36:V36"/>
    <mergeCell ref="U37:V37"/>
    <mergeCell ref="U35:V35"/>
    <mergeCell ref="U24:V24"/>
    <mergeCell ref="U25:V25"/>
    <mergeCell ref="U30:V30"/>
    <mergeCell ref="J37:K37"/>
    <mergeCell ref="M31:P31"/>
    <mergeCell ref="M32:P32"/>
    <mergeCell ref="M33:P33"/>
    <mergeCell ref="M34:P34"/>
    <mergeCell ref="Q32:T32"/>
    <mergeCell ref="Q31:T31"/>
    <mergeCell ref="U18:V18"/>
    <mergeCell ref="J49:K49"/>
    <mergeCell ref="J30:K30"/>
    <mergeCell ref="J31:K31"/>
    <mergeCell ref="J42:K42"/>
    <mergeCell ref="J43:K43"/>
    <mergeCell ref="Q37:T37"/>
    <mergeCell ref="J24:K24"/>
    <mergeCell ref="J25:K25"/>
    <mergeCell ref="J36:K36"/>
    <mergeCell ref="Q22:T22"/>
    <mergeCell ref="Q23:T23"/>
    <mergeCell ref="Q24:T24"/>
    <mergeCell ref="Q25:T25"/>
    <mergeCell ref="Q18:T18"/>
    <mergeCell ref="Q19:T19"/>
    <mergeCell ref="Q20:T20"/>
    <mergeCell ref="Q21:T21"/>
    <mergeCell ref="M38:N38"/>
    <mergeCell ref="M39:N39"/>
    <mergeCell ref="M40:N40"/>
    <mergeCell ref="N17:P17"/>
    <mergeCell ref="N29:P29"/>
    <mergeCell ref="M35:P35"/>
    <mergeCell ref="M36:P36"/>
    <mergeCell ref="M37:P37"/>
    <mergeCell ref="M27:N27"/>
    <mergeCell ref="M28:N28"/>
    <mergeCell ref="M26:N26"/>
    <mergeCell ref="M23:P23"/>
    <mergeCell ref="M24:P24"/>
    <mergeCell ref="M25:P25"/>
    <mergeCell ref="M19:P19"/>
    <mergeCell ref="M20:P20"/>
    <mergeCell ref="M21:P21"/>
    <mergeCell ref="M22:P22"/>
    <mergeCell ref="F15:G15"/>
    <mergeCell ref="F16:G16"/>
    <mergeCell ref="F26:G26"/>
    <mergeCell ref="F24:I24"/>
    <mergeCell ref="F25:I25"/>
    <mergeCell ref="G17:I17"/>
    <mergeCell ref="F52:G52"/>
    <mergeCell ref="F49:I49"/>
    <mergeCell ref="F38:G38"/>
    <mergeCell ref="F39:G39"/>
    <mergeCell ref="F50:G50"/>
    <mergeCell ref="F51:G51"/>
    <mergeCell ref="F42:I42"/>
    <mergeCell ref="F43:I43"/>
    <mergeCell ref="F40:G40"/>
    <mergeCell ref="F37:I37"/>
    <mergeCell ref="J48:K48"/>
    <mergeCell ref="F48:I48"/>
    <mergeCell ref="F44:I44"/>
    <mergeCell ref="F45:I45"/>
    <mergeCell ref="F46:I46"/>
    <mergeCell ref="F47:I47"/>
    <mergeCell ref="J47:K47"/>
    <mergeCell ref="G5:I5"/>
    <mergeCell ref="G29:I29"/>
    <mergeCell ref="G41:I41"/>
    <mergeCell ref="F18:I18"/>
    <mergeCell ref="F19:I19"/>
    <mergeCell ref="F20:I20"/>
    <mergeCell ref="F21:I21"/>
    <mergeCell ref="F22:I22"/>
    <mergeCell ref="F23:I23"/>
    <mergeCell ref="F30:I30"/>
    <mergeCell ref="B52:C52"/>
    <mergeCell ref="C5:E5"/>
    <mergeCell ref="C17:E17"/>
    <mergeCell ref="C29:E29"/>
    <mergeCell ref="C41:E41"/>
    <mergeCell ref="B27:C27"/>
    <mergeCell ref="B6:E6"/>
    <mergeCell ref="B46:E46"/>
    <mergeCell ref="B7:E7"/>
    <mergeCell ref="B51:C51"/>
    <mergeCell ref="B49:E49"/>
    <mergeCell ref="B50:C50"/>
    <mergeCell ref="B38:C38"/>
    <mergeCell ref="F32:I32"/>
    <mergeCell ref="F33:I33"/>
    <mergeCell ref="B32:E32"/>
    <mergeCell ref="B33:E33"/>
    <mergeCell ref="B34:E34"/>
    <mergeCell ref="B37:E37"/>
    <mergeCell ref="B39:C39"/>
    <mergeCell ref="F14:G14"/>
    <mergeCell ref="B26:C26"/>
    <mergeCell ref="B20:E20"/>
    <mergeCell ref="B19:E19"/>
    <mergeCell ref="B15:C15"/>
    <mergeCell ref="B18:E18"/>
    <mergeCell ref="B21:E21"/>
    <mergeCell ref="B25:E25"/>
    <mergeCell ref="B24:E24"/>
    <mergeCell ref="B23:E23"/>
    <mergeCell ref="R5:T5"/>
    <mergeCell ref="R17:T17"/>
    <mergeCell ref="J18:K18"/>
    <mergeCell ref="J11:K11"/>
    <mergeCell ref="N5:P5"/>
    <mergeCell ref="M6:P6"/>
    <mergeCell ref="M18:P18"/>
    <mergeCell ref="M14:N14"/>
    <mergeCell ref="M15:N15"/>
    <mergeCell ref="M16:N16"/>
    <mergeCell ref="B11:E11"/>
    <mergeCell ref="B12:E12"/>
    <mergeCell ref="B22:E22"/>
    <mergeCell ref="B8:E8"/>
    <mergeCell ref="B9:E9"/>
    <mergeCell ref="B10:E10"/>
    <mergeCell ref="B13:E13"/>
    <mergeCell ref="B14:C14"/>
    <mergeCell ref="B30:E30"/>
    <mergeCell ref="Q34:T34"/>
    <mergeCell ref="Q35:T35"/>
    <mergeCell ref="Q36:T36"/>
    <mergeCell ref="B35:E35"/>
    <mergeCell ref="B36:E36"/>
    <mergeCell ref="F34:I34"/>
    <mergeCell ref="F35:I35"/>
    <mergeCell ref="F36:I36"/>
    <mergeCell ref="M30:P30"/>
    <mergeCell ref="B31:E31"/>
    <mergeCell ref="B47:E47"/>
    <mergeCell ref="B48:E48"/>
    <mergeCell ref="B42:E42"/>
    <mergeCell ref="B43:E43"/>
    <mergeCell ref="B44:E44"/>
    <mergeCell ref="B45:E45"/>
    <mergeCell ref="Q26:R26"/>
    <mergeCell ref="Q27:R27"/>
    <mergeCell ref="B40:C40"/>
    <mergeCell ref="Q33:T33"/>
    <mergeCell ref="R29:T29"/>
    <mergeCell ref="Q30:T30"/>
    <mergeCell ref="F31:I31"/>
    <mergeCell ref="F27:G27"/>
    <mergeCell ref="F28:G28"/>
    <mergeCell ref="B28:C28"/>
  </mergeCells>
  <printOptions/>
  <pageMargins left="0.77" right="0.75" top="0.27" bottom="0.24" header="0.27" footer="0.21"/>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1"/>
  <dimension ref="A1:W67"/>
  <sheetViews>
    <sheetView showZeros="0" zoomScale="75" zoomScaleNormal="75" workbookViewId="0" topLeftCell="A4">
      <selection activeCell="F10" sqref="F10:I10"/>
    </sheetView>
  </sheetViews>
  <sheetFormatPr defaultColWidth="9.00390625" defaultRowHeight="13.5"/>
  <cols>
    <col min="1" max="1" width="6.875" style="3" customWidth="1"/>
    <col min="2" max="2" width="5.375" style="3" customWidth="1"/>
    <col min="3" max="3" width="14.375" style="3" customWidth="1"/>
    <col min="4" max="4" width="5.50390625" style="3" bestFit="1" customWidth="1"/>
    <col min="5" max="5" width="6.75390625" style="3" bestFit="1" customWidth="1"/>
    <col min="6" max="6" width="5.375" style="3" customWidth="1"/>
    <col min="7" max="7" width="14.375" style="3" customWidth="1"/>
    <col min="8" max="11" width="6.125" style="3" customWidth="1"/>
    <col min="12" max="12" width="6.875" style="3" customWidth="1"/>
    <col min="13" max="13" width="5.375" style="3" customWidth="1"/>
    <col min="14" max="14" width="14.375" style="3" customWidth="1"/>
    <col min="15" max="16" width="6.125" style="3" customWidth="1"/>
    <col min="17" max="17" width="5.375" style="3" customWidth="1"/>
    <col min="18" max="18" width="14.375" style="3" customWidth="1"/>
    <col min="19" max="22" width="6.125" style="3" customWidth="1"/>
    <col min="23" max="16384" width="9.00390625" style="3" customWidth="1"/>
  </cols>
  <sheetData>
    <row r="1" spans="1:2" ht="13.5">
      <c r="A1" s="1">
        <v>2012</v>
      </c>
      <c r="B1" s="2"/>
    </row>
    <row r="2" spans="1:10" s="6" customFormat="1" ht="18.75">
      <c r="A2" s="4">
        <v>12</v>
      </c>
      <c r="B2" s="5"/>
      <c r="J2" s="3"/>
    </row>
    <row r="3" spans="1:2" ht="13.5">
      <c r="A3" s="7">
        <v>1</v>
      </c>
      <c r="B3" s="2"/>
    </row>
    <row r="4" spans="1:2" ht="14.25" thickBot="1">
      <c r="A4" s="8"/>
      <c r="B4" s="2"/>
    </row>
    <row r="5" spans="1:22" ht="17.25" customHeight="1">
      <c r="A5" s="9"/>
      <c r="B5" s="10" t="str">
        <f>'[1]第3週'!B5</f>
        <v>A・</v>
      </c>
      <c r="C5" s="182" t="str">
        <f>'[1]第3週'!C5</f>
        <v>さんま蒲焼定食</v>
      </c>
      <c r="D5" s="182"/>
      <c r="E5" s="183"/>
      <c r="F5" s="11">
        <f>'[1]第1週'!F5</f>
        <v>0</v>
      </c>
      <c r="G5" s="188">
        <f>'[1]第3週'!G5</f>
        <v>0</v>
      </c>
      <c r="H5" s="188"/>
      <c r="I5" s="189"/>
      <c r="J5" s="167" t="str">
        <f>'[1]第2週'!L5</f>
        <v>  カレー</v>
      </c>
      <c r="K5" s="168"/>
      <c r="L5" s="12">
        <f>'[1]第1週'!R5:R16</f>
        <v>0</v>
      </c>
      <c r="M5" s="10" t="str">
        <f>'[1]第2週'!S5</f>
        <v>A・</v>
      </c>
      <c r="N5" s="182" t="str">
        <f>'[1]第3週'!T5</f>
        <v>空揚定食</v>
      </c>
      <c r="O5" s="182"/>
      <c r="P5" s="183"/>
      <c r="Q5" s="11" t="str">
        <f>'[1]第1週'!W5</f>
        <v>B・</v>
      </c>
      <c r="R5" s="182" t="str">
        <f>'[1]第3週'!X5</f>
        <v>揚げ出し豆腐定食</v>
      </c>
      <c r="S5" s="182"/>
      <c r="T5" s="183"/>
      <c r="U5" s="167" t="str">
        <f>'[1]第1週'!AC5</f>
        <v>  カレー</v>
      </c>
      <c r="V5" s="168"/>
    </row>
    <row r="6" spans="1:22" ht="13.5">
      <c r="A6" s="13"/>
      <c r="B6" s="176" t="str">
        <f>'[1]第3週'!B6</f>
        <v>＜魚を食べて脳を活性化＞</v>
      </c>
      <c r="C6" s="176"/>
      <c r="D6" s="176"/>
      <c r="E6" s="176"/>
      <c r="F6" s="199">
        <f>'[1]第3週'!F6</f>
        <v>0</v>
      </c>
      <c r="G6" s="200"/>
      <c r="H6" s="200"/>
      <c r="I6" s="201"/>
      <c r="J6" s="103">
        <f>'[1]第3週'!L6</f>
        <v>0</v>
      </c>
      <c r="K6" s="104">
        <f>'[1]第3週'!M6</f>
        <v>0</v>
      </c>
      <c r="L6" s="19"/>
      <c r="M6" s="179" t="str">
        <f>'[1]第3週'!S6</f>
        <v>＜鶏肉は低脂肪で良質の</v>
      </c>
      <c r="N6" s="179"/>
      <c r="O6" s="179"/>
      <c r="P6" s="180"/>
      <c r="Q6" s="178" t="str">
        <f>'[1]第3週'!W6</f>
        <v>＜大豆は健康維持に大活躍＞</v>
      </c>
      <c r="R6" s="179"/>
      <c r="S6" s="179"/>
      <c r="T6" s="180"/>
      <c r="U6" s="173" t="str">
        <f>'[1]第3週'!AC6</f>
        <v>ポーク</v>
      </c>
      <c r="V6" s="174"/>
    </row>
    <row r="7" spans="1:22" ht="13.5">
      <c r="A7" s="13"/>
      <c r="B7" s="164">
        <f>'[1]第3週'!B7</f>
        <v>0</v>
      </c>
      <c r="C7" s="165"/>
      <c r="D7" s="165"/>
      <c r="E7" s="165"/>
      <c r="F7" s="185">
        <f>'[1]第3週'!F7</f>
        <v>0</v>
      </c>
      <c r="G7" s="165"/>
      <c r="H7" s="165"/>
      <c r="I7" s="166"/>
      <c r="J7" s="106">
        <f>'[1]第3週'!L7</f>
        <v>0</v>
      </c>
      <c r="K7" s="107">
        <f>'[1]第3週'!M7</f>
        <v>0</v>
      </c>
      <c r="L7" s="19"/>
      <c r="M7" s="14" t="str">
        <f>'[1]第3週'!S7</f>
        <v>蛋白質がたっぷり＞</v>
      </c>
      <c r="N7" s="14"/>
      <c r="O7" s="14"/>
      <c r="P7" s="15"/>
      <c r="Q7" s="175">
        <f>'[1]第3週'!W7</f>
        <v>0</v>
      </c>
      <c r="R7" s="176"/>
      <c r="S7" s="176"/>
      <c r="T7" s="177"/>
      <c r="U7" s="171" t="str">
        <f>'[1]第3週'!AC7</f>
        <v>　カレー</v>
      </c>
      <c r="V7" s="172"/>
    </row>
    <row r="8" spans="1:22" ht="13.5">
      <c r="A8" s="126">
        <f>'[1]第1週'!A8</f>
        <v>41370</v>
      </c>
      <c r="B8" s="163" t="str">
        <f>'[1]第3週'!B8</f>
        <v>さんま蒲焼</v>
      </c>
      <c r="C8" s="176"/>
      <c r="D8" s="176"/>
      <c r="E8" s="176"/>
      <c r="F8" s="185">
        <f>'[1]第3週'!F8</f>
        <v>0</v>
      </c>
      <c r="G8" s="165"/>
      <c r="H8" s="165"/>
      <c r="I8" s="166"/>
      <c r="J8" s="108" t="str">
        <f>'[1]第1週'!L8</f>
        <v>ｶﾛﾘｰ</v>
      </c>
      <c r="K8" s="22">
        <f>'[1]第3週'!M8</f>
        <v>0</v>
      </c>
      <c r="L8" s="126">
        <f>'[1]第1週'!R8</f>
        <v>41370</v>
      </c>
      <c r="M8" s="14" t="str">
        <f>'[1]第3週'!S8</f>
        <v>鶏竜田揚</v>
      </c>
      <c r="N8" s="14"/>
      <c r="O8" s="14"/>
      <c r="P8" s="15"/>
      <c r="Q8" s="175" t="str">
        <f>'[1]第3週'!W8</f>
        <v>揚げ出し豆腐</v>
      </c>
      <c r="R8" s="176"/>
      <c r="S8" s="176"/>
      <c r="T8" s="177"/>
      <c r="U8" s="21" t="str">
        <f>'[1]第1週'!AC8</f>
        <v>ｶﾛﾘｰ</v>
      </c>
      <c r="V8" s="22">
        <f>'[1]第3週'!AD8</f>
        <v>818</v>
      </c>
    </row>
    <row r="9" spans="1:22" ht="15">
      <c r="A9" s="13" t="s">
        <v>0</v>
      </c>
      <c r="B9" s="163" t="str">
        <f>'[1]第3週'!B9</f>
        <v>煮物（大根・こんにゃく）</v>
      </c>
      <c r="C9" s="176"/>
      <c r="D9" s="176"/>
      <c r="E9" s="176"/>
      <c r="F9" s="185">
        <f>'[1]第3週'!F9</f>
        <v>0</v>
      </c>
      <c r="G9" s="165"/>
      <c r="H9" s="165"/>
      <c r="I9" s="166"/>
      <c r="J9" s="23" t="str">
        <f>'[1]第1週'!L9</f>
        <v>脂質</v>
      </c>
      <c r="K9" s="24">
        <f>'[1]第3週'!M9</f>
        <v>0</v>
      </c>
      <c r="L9" s="25" t="str">
        <f>'[1]第1週'!R9</f>
        <v>月</v>
      </c>
      <c r="M9" s="14" t="str">
        <f>'[1]第3週'!S9</f>
        <v>ふりかけ</v>
      </c>
      <c r="N9" s="14"/>
      <c r="O9" s="14"/>
      <c r="P9" s="15"/>
      <c r="Q9" s="175" t="str">
        <f>'[1]第3週'!W9</f>
        <v>和風あん</v>
      </c>
      <c r="R9" s="176"/>
      <c r="S9" s="176"/>
      <c r="T9" s="177"/>
      <c r="U9" s="26" t="str">
        <f>'[1]第1週'!AC9</f>
        <v>脂質</v>
      </c>
      <c r="V9" s="24">
        <f>'[1]第3週'!AD9</f>
        <v>23.4</v>
      </c>
    </row>
    <row r="10" spans="1:22" ht="13.5">
      <c r="A10" s="13"/>
      <c r="B10" s="163" t="str">
        <f>'[1]第3週'!B10</f>
        <v>マカロニカレーソテー</v>
      </c>
      <c r="C10" s="176"/>
      <c r="D10" s="176"/>
      <c r="E10" s="176"/>
      <c r="F10" s="185">
        <f>'[1]第3週'!F10</f>
        <v>0</v>
      </c>
      <c r="G10" s="165"/>
      <c r="H10" s="165"/>
      <c r="I10" s="166"/>
      <c r="J10" s="108" t="str">
        <f>'[1]第1週'!L10</f>
        <v>塩分</v>
      </c>
      <c r="K10" s="22">
        <f>'[1]第3週'!M10</f>
        <v>0</v>
      </c>
      <c r="L10" s="19"/>
      <c r="M10" s="14" t="str">
        <f>'[1]第3週'!S10</f>
        <v>　繊キャベツ</v>
      </c>
      <c r="N10" s="14"/>
      <c r="O10" s="14"/>
      <c r="P10" s="15"/>
      <c r="Q10" s="175" t="str">
        <f>'[1]第3週'!W10</f>
        <v>ブロッコリー</v>
      </c>
      <c r="R10" s="176"/>
      <c r="S10" s="176"/>
      <c r="T10" s="177"/>
      <c r="U10" s="21" t="str">
        <f>'[1]第1週'!AC10</f>
        <v>塩分</v>
      </c>
      <c r="V10" s="22">
        <f>'[1]第3週'!AD10</f>
        <v>3.7</v>
      </c>
    </row>
    <row r="11" spans="1:22" ht="13.5">
      <c r="A11" s="84">
        <f>'[1]第1週'!A11+14</f>
        <v>41385</v>
      </c>
      <c r="B11" s="163" t="str">
        <f>'[1]第3週'!B11</f>
        <v>チキンカツ</v>
      </c>
      <c r="C11" s="176"/>
      <c r="D11" s="176"/>
      <c r="E11" s="176"/>
      <c r="F11" s="185">
        <f>'[1]第3週'!F11</f>
        <v>0</v>
      </c>
      <c r="G11" s="165"/>
      <c r="H11" s="165"/>
      <c r="I11" s="166"/>
      <c r="J11" s="194" t="str">
        <f>'[1]第3週'!L11</f>
        <v>丼　物</v>
      </c>
      <c r="K11" s="195">
        <f>'[1]第3週'!M11</f>
        <v>0</v>
      </c>
      <c r="L11" s="28">
        <f>'[1]第1週'!R11+7+7</f>
        <v>41389</v>
      </c>
      <c r="M11" s="14" t="str">
        <f>'[1]第3週'!S11</f>
        <v>牛蒡の卵とじ</v>
      </c>
      <c r="N11" s="14"/>
      <c r="O11" s="14"/>
      <c r="P11" s="15"/>
      <c r="Q11" s="175" t="str">
        <f>'[1]第3週'!W11</f>
        <v>牛蒡の卵とじ</v>
      </c>
      <c r="R11" s="176"/>
      <c r="S11" s="176"/>
      <c r="T11" s="177"/>
      <c r="U11" s="196" t="str">
        <f>'[1]第3週'!AC11</f>
        <v>丼物</v>
      </c>
      <c r="V11" s="195"/>
    </row>
    <row r="12" spans="1:22" ht="15">
      <c r="A12" s="13" t="s">
        <v>1</v>
      </c>
      <c r="B12" s="163" t="str">
        <f>'[1]第3週'!B12</f>
        <v>にらまんじゅう</v>
      </c>
      <c r="C12" s="176"/>
      <c r="D12" s="176"/>
      <c r="E12" s="176"/>
      <c r="F12" s="185">
        <f>'[1]第3週'!F12</f>
        <v>0</v>
      </c>
      <c r="G12" s="165"/>
      <c r="H12" s="165"/>
      <c r="I12" s="166"/>
      <c r="J12" s="197">
        <f>'[1]第3週'!L12</f>
        <v>0</v>
      </c>
      <c r="K12" s="174">
        <f>'[1]第3週'!M12</f>
        <v>0</v>
      </c>
      <c r="L12" s="28" t="str">
        <f>'[1]第1週'!R12</f>
        <v>日</v>
      </c>
      <c r="M12" s="14" t="str">
        <f>'[1]第3週'!S12</f>
        <v>ぶり照焼</v>
      </c>
      <c r="N12" s="14"/>
      <c r="O12" s="14"/>
      <c r="P12" s="15"/>
      <c r="Q12" s="175" t="str">
        <f>'[1]第3週'!W12</f>
        <v>ぶり照焼</v>
      </c>
      <c r="R12" s="176"/>
      <c r="S12" s="176"/>
      <c r="T12" s="177"/>
      <c r="U12" s="173" t="str">
        <f>'[1]第3週'!AC12</f>
        <v>天丼</v>
      </c>
      <c r="V12" s="174"/>
    </row>
    <row r="13" spans="1:22" ht="15">
      <c r="A13" s="13" t="s">
        <v>2</v>
      </c>
      <c r="B13" s="163" t="str">
        <f>'[1]第3週'!B13</f>
        <v>味の花</v>
      </c>
      <c r="C13" s="176"/>
      <c r="D13" s="176"/>
      <c r="E13" s="176"/>
      <c r="F13" s="185">
        <f>'[1]第3週'!F13</f>
        <v>0</v>
      </c>
      <c r="G13" s="165"/>
      <c r="H13" s="165"/>
      <c r="I13" s="166"/>
      <c r="J13" s="198">
        <f>'[1]第3週'!L13</f>
        <v>0</v>
      </c>
      <c r="K13" s="172">
        <f>'[1]第3週'!M13</f>
        <v>0</v>
      </c>
      <c r="L13" s="33" t="str">
        <f>'[1]第1週'!R13</f>
        <v>（</v>
      </c>
      <c r="M13" s="14" t="str">
        <f>'[1]第3週'!S13</f>
        <v>ポテトサラダ</v>
      </c>
      <c r="N13" s="14"/>
      <c r="O13" s="14"/>
      <c r="P13" s="15"/>
      <c r="Q13" s="175" t="str">
        <f>'[1]第3週'!W13</f>
        <v>ポテトサラダ</v>
      </c>
      <c r="R13" s="176"/>
      <c r="S13" s="176"/>
      <c r="T13" s="177"/>
      <c r="U13" s="171">
        <f>'[1]第3週'!AC13</f>
        <v>0</v>
      </c>
      <c r="V13" s="172"/>
    </row>
    <row r="14" spans="1:22" ht="13.5" customHeight="1">
      <c r="A14" s="29">
        <f>'[1]第1週'!A14</f>
        <v>41371</v>
      </c>
      <c r="B14" s="176" t="str">
        <f>'[1]第3週'!B14</f>
        <v>赤かっぱ</v>
      </c>
      <c r="C14" s="176">
        <f>'[1]第1週'!C14</f>
        <v>0</v>
      </c>
      <c r="D14" s="30" t="str">
        <f>'[1]第1週'!D14</f>
        <v>ｶﾛﾘｰ</v>
      </c>
      <c r="E14" s="30">
        <f>'[1]第3週'!E14</f>
        <v>832</v>
      </c>
      <c r="F14" s="185">
        <f>'[1]第3週'!F14</f>
        <v>0</v>
      </c>
      <c r="G14" s="165">
        <f>'[1]第1週'!G14</f>
        <v>0</v>
      </c>
      <c r="H14" s="30" t="str">
        <f>'[1]第1週'!H14</f>
        <v>ｶﾛﾘｰ</v>
      </c>
      <c r="I14" s="30">
        <f>'[1]第3週'!I14</f>
        <v>0</v>
      </c>
      <c r="J14" s="21" t="str">
        <f>'[1]第1週'!L14</f>
        <v>ｶﾛﾘｰ</v>
      </c>
      <c r="K14" s="22">
        <f>'[1]第3週'!M14</f>
        <v>0</v>
      </c>
      <c r="L14" s="31">
        <f>'[1]第1週'!R14</f>
        <v>41375</v>
      </c>
      <c r="M14" s="176" t="str">
        <f>'[1]第3週'!S14</f>
        <v>わかめ中華和え</v>
      </c>
      <c r="N14" s="176">
        <f>'[1]第1週'!N14</f>
        <v>0</v>
      </c>
      <c r="O14" s="30" t="str">
        <f>'[1]第1週'!U14</f>
        <v>ｶﾛﾘｰ</v>
      </c>
      <c r="P14" s="30">
        <f>'[1]第3週'!V14</f>
        <v>836</v>
      </c>
      <c r="Q14" s="175" t="str">
        <f>'[1]第3週'!W14</f>
        <v>わかめ中華和え</v>
      </c>
      <c r="R14" s="177"/>
      <c r="S14" s="30" t="str">
        <f>'[1]第1週'!Y14</f>
        <v>ｶﾛﾘｰ</v>
      </c>
      <c r="T14" s="30">
        <f>'[1]第3週'!Z14</f>
        <v>780</v>
      </c>
      <c r="U14" s="21" t="str">
        <f>'[1]第1週'!AC14</f>
        <v>ｶﾛﾘｰ</v>
      </c>
      <c r="V14" s="32">
        <f>'[1]第3週'!AD14</f>
        <v>765</v>
      </c>
    </row>
    <row r="15" spans="1:22" ht="15">
      <c r="A15" s="13" t="s">
        <v>3</v>
      </c>
      <c r="B15" s="176">
        <f>'[1]第3週'!B15</f>
        <v>0</v>
      </c>
      <c r="C15" s="176">
        <f>'[1]第1週'!C15</f>
        <v>0</v>
      </c>
      <c r="D15" s="30" t="str">
        <f>'[1]第1週'!D15</f>
        <v>脂質</v>
      </c>
      <c r="E15" s="30">
        <f>'[1]第3週'!E15</f>
        <v>21.8</v>
      </c>
      <c r="F15" s="185">
        <f>'[1]第3週'!F15</f>
        <v>0</v>
      </c>
      <c r="G15" s="165">
        <f>'[1]第1週'!G15</f>
        <v>0</v>
      </c>
      <c r="H15" s="30" t="str">
        <f>'[1]第1週'!H15</f>
        <v>脂質</v>
      </c>
      <c r="I15" s="30">
        <f>'[1]第3週'!I15</f>
        <v>0</v>
      </c>
      <c r="J15" s="23" t="str">
        <f>'[1]第1週'!L15</f>
        <v>脂質</v>
      </c>
      <c r="K15" s="24">
        <f>'[1]第3週'!M15</f>
        <v>0</v>
      </c>
      <c r="L15" s="33" t="str">
        <f>'[1]第1週'!R15</f>
        <v>）</v>
      </c>
      <c r="M15" s="176" t="str">
        <f>'[1]第3週'!S15</f>
        <v>ごま高菜</v>
      </c>
      <c r="N15" s="176">
        <f>'[1]第1週'!N15</f>
        <v>0</v>
      </c>
      <c r="O15" s="30" t="str">
        <f>'[1]第1週'!U15</f>
        <v>脂質</v>
      </c>
      <c r="P15" s="30">
        <f>'[1]第3週'!V15</f>
        <v>23.5</v>
      </c>
      <c r="Q15" s="175" t="str">
        <f>'[1]第3週'!W15</f>
        <v>ごま高菜</v>
      </c>
      <c r="R15" s="177"/>
      <c r="S15" s="30" t="str">
        <f>'[1]第1週'!Y15</f>
        <v>脂質</v>
      </c>
      <c r="T15" s="30">
        <f>'[1]第3週'!Z15</f>
        <v>17.3</v>
      </c>
      <c r="U15" s="26" t="str">
        <f>'[1]第1週'!AC15</f>
        <v>脂質</v>
      </c>
      <c r="V15" s="34">
        <f>'[1]第3週'!AD15</f>
        <v>16</v>
      </c>
    </row>
    <row r="16" spans="1:22" ht="14.25" thickBot="1">
      <c r="A16" s="35"/>
      <c r="B16" s="36">
        <f>'[1]第3週'!B16</f>
        <v>0</v>
      </c>
      <c r="C16" s="36">
        <f>'[1]第1週'!C16</f>
        <v>0</v>
      </c>
      <c r="D16" s="37" t="str">
        <f>'[1]第1週'!D16</f>
        <v>塩分</v>
      </c>
      <c r="E16" s="30">
        <f>'[1]第3週'!E16</f>
        <v>2.9</v>
      </c>
      <c r="F16" s="186">
        <f>'[1]第3週'!F16</f>
        <v>0</v>
      </c>
      <c r="G16" s="187">
        <f>'[1]第1週'!G16</f>
        <v>0</v>
      </c>
      <c r="H16" s="37" t="str">
        <f>'[1]第1週'!H16</f>
        <v>塩分</v>
      </c>
      <c r="I16" s="37">
        <f>'[1]第3週'!I16</f>
        <v>0</v>
      </c>
      <c r="J16" s="38" t="str">
        <f>'[1]第1週'!L16</f>
        <v>塩分</v>
      </c>
      <c r="K16" s="39">
        <f>'[1]第3週'!M16</f>
        <v>0</v>
      </c>
      <c r="L16" s="40"/>
      <c r="M16" s="176">
        <f>'[1]第3週'!S16</f>
        <v>0</v>
      </c>
      <c r="N16" s="176">
        <f>'[1]第1週'!N16</f>
        <v>0</v>
      </c>
      <c r="O16" s="37" t="str">
        <f>'[1]第1週'!U16</f>
        <v>塩分</v>
      </c>
      <c r="P16" s="37">
        <f>'[1]第3週'!V16</f>
        <v>3.1</v>
      </c>
      <c r="Q16" s="41">
        <f>'[1]第3週'!W16</f>
        <v>0</v>
      </c>
      <c r="R16" s="36">
        <f>'[1]第1週'!R16</f>
        <v>0</v>
      </c>
      <c r="S16" s="37" t="str">
        <f>'[1]第1週'!Y16</f>
        <v>塩分</v>
      </c>
      <c r="T16" s="37">
        <f>'[1]第3週'!Z16</f>
        <v>3.2</v>
      </c>
      <c r="U16" s="38" t="str">
        <f>'[1]第1週'!AC16</f>
        <v>塩分</v>
      </c>
      <c r="V16" s="42">
        <f>'[1]第3週'!AD16</f>
        <v>2</v>
      </c>
    </row>
    <row r="17" spans="1:22" ht="17.25" customHeight="1">
      <c r="A17" s="9"/>
      <c r="B17" s="10" t="str">
        <f>'[1]第1週'!B17</f>
        <v>A・</v>
      </c>
      <c r="C17" s="182" t="str">
        <f>'[1]第3週'!C17</f>
        <v>海老フライ定食</v>
      </c>
      <c r="D17" s="182"/>
      <c r="E17" s="183"/>
      <c r="F17" s="11" t="str">
        <f>'[1]第2週'!F17</f>
        <v>B・</v>
      </c>
      <c r="G17" s="182" t="str">
        <f>'[1]第3週'!G17</f>
        <v>焼魚定食</v>
      </c>
      <c r="H17" s="182"/>
      <c r="I17" s="183"/>
      <c r="J17" s="167" t="str">
        <f>'[1]第1週'!L17</f>
        <v> カレー</v>
      </c>
      <c r="K17" s="168"/>
      <c r="L17" s="12">
        <f>'[1]第1週'!R17:R28</f>
        <v>0</v>
      </c>
      <c r="M17" s="10" t="str">
        <f>'[1]第2週'!S17</f>
        <v>A・</v>
      </c>
      <c r="N17" s="182" t="str">
        <f>'[1]第3週'!T17</f>
        <v>マーボ炒め定食</v>
      </c>
      <c r="O17" s="182"/>
      <c r="P17" s="183"/>
      <c r="Q17" s="43" t="str">
        <f>'[1]第1週'!W17</f>
        <v>B・　味噌炒め定食</v>
      </c>
      <c r="R17" s="190" t="str">
        <f>'[1]第3週'!X17</f>
        <v>焼魚定食</v>
      </c>
      <c r="S17" s="190"/>
      <c r="T17" s="191"/>
      <c r="U17" s="167" t="str">
        <f>'[1]第1週'!AC17</f>
        <v>  カレー</v>
      </c>
      <c r="V17" s="168"/>
    </row>
    <row r="18" spans="1:22" ht="13.5">
      <c r="A18" s="13"/>
      <c r="B18" s="176" t="str">
        <f>'[1]第3週'!B18</f>
        <v>＜プリプリの海老フライを</v>
      </c>
      <c r="C18" s="176"/>
      <c r="D18" s="176"/>
      <c r="E18" s="177"/>
      <c r="F18" s="175" t="str">
        <f>'[1]第3週'!F18</f>
        <v>＜ＤＨＡたっぷりの魚で</v>
      </c>
      <c r="G18" s="176"/>
      <c r="H18" s="176"/>
      <c r="I18" s="177"/>
      <c r="J18" s="173" t="str">
        <f>'[1]第3週'!L18</f>
        <v>ビーフ</v>
      </c>
      <c r="K18" s="174">
        <f>'[1]第3週'!M18</f>
        <v>0</v>
      </c>
      <c r="L18" s="19"/>
      <c r="M18" s="176" t="str">
        <f>'[1]第3週'!S18</f>
        <v>＜食欲そそるピリ辛</v>
      </c>
      <c r="N18" s="176"/>
      <c r="O18" s="176"/>
      <c r="P18" s="177"/>
      <c r="Q18" s="178" t="str">
        <f>'[1]第3週'!W18</f>
        <v>＜DHAたっぷりの魚で</v>
      </c>
      <c r="R18" s="179"/>
      <c r="S18" s="179"/>
      <c r="T18" s="180"/>
      <c r="U18" s="173" t="str">
        <f>'[1]第3週'!AC18</f>
        <v>ビーフ</v>
      </c>
      <c r="V18" s="174"/>
    </row>
    <row r="19" spans="1:22" ht="13.5">
      <c r="A19" s="13"/>
      <c r="B19" s="176" t="str">
        <f>'[1]第3週'!B19</f>
        <v>　　　　</v>
      </c>
      <c r="C19" s="176"/>
      <c r="D19" s="176"/>
      <c r="E19" s="177"/>
      <c r="F19" s="175" t="str">
        <f>'[1]第3週'!F19</f>
        <v>生活習慣病の予防＞</v>
      </c>
      <c r="G19" s="176"/>
      <c r="H19" s="176"/>
      <c r="I19" s="177"/>
      <c r="J19" s="171" t="str">
        <f>'[1]第3週'!L19</f>
        <v>　カレー</v>
      </c>
      <c r="K19" s="172">
        <f>'[1]第3週'!M19</f>
        <v>0</v>
      </c>
      <c r="L19" s="19"/>
      <c r="M19" s="176" t="str">
        <f>'[1]第3週'!S19</f>
        <v>マーボ炒めをどうぞ！＞</v>
      </c>
      <c r="N19" s="176"/>
      <c r="O19" s="176"/>
      <c r="P19" s="177"/>
      <c r="Q19" s="175" t="str">
        <f>'[1]第3週'!W19</f>
        <v>生活習慣の予防＞</v>
      </c>
      <c r="R19" s="176"/>
      <c r="S19" s="176"/>
      <c r="T19" s="177"/>
      <c r="U19" s="171" t="str">
        <f>'[1]第3週'!AC19</f>
        <v>　カレー</v>
      </c>
      <c r="V19" s="172"/>
    </row>
    <row r="20" spans="1:22" ht="13.5">
      <c r="A20" s="126">
        <f>'[1]第1週'!A20</f>
        <v>41370</v>
      </c>
      <c r="B20" s="176" t="str">
        <f>'[1]第3週'!B20</f>
        <v>海老フライ</v>
      </c>
      <c r="C20" s="176"/>
      <c r="D20" s="176"/>
      <c r="E20" s="177"/>
      <c r="F20" s="175" t="str">
        <f>'[1]第3週'!F20</f>
        <v>鯖文化干</v>
      </c>
      <c r="G20" s="176"/>
      <c r="H20" s="176"/>
      <c r="I20" s="177"/>
      <c r="J20" s="21" t="str">
        <f>'[1]第2週'!L20</f>
        <v>ｶﾛﾘｰ</v>
      </c>
      <c r="K20" s="22">
        <f>'[1]第3週'!M20</f>
        <v>805</v>
      </c>
      <c r="L20" s="25">
        <f>'[1]第1週'!R20</f>
        <v>41370</v>
      </c>
      <c r="M20" s="176" t="str">
        <f>'[1]第3週'!S20</f>
        <v>厚揚と茄子のマーボ炒め</v>
      </c>
      <c r="N20" s="176"/>
      <c r="O20" s="176"/>
      <c r="P20" s="177"/>
      <c r="Q20" s="175" t="str">
        <f>'[1]第3週'!W20</f>
        <v>赤魚</v>
      </c>
      <c r="R20" s="176"/>
      <c r="S20" s="176"/>
      <c r="T20" s="177"/>
      <c r="U20" s="21" t="str">
        <f>'[1]第1週'!AC20</f>
        <v>ｶﾛﾘｰ</v>
      </c>
      <c r="V20" s="22">
        <f>'[1]第3週'!AD20</f>
        <v>805</v>
      </c>
    </row>
    <row r="21" spans="1:22" ht="15">
      <c r="A21" s="13" t="s">
        <v>0</v>
      </c>
      <c r="B21" s="176" t="str">
        <f>'[1]第3週'!B21</f>
        <v>明太マヨオムレツ</v>
      </c>
      <c r="C21" s="176"/>
      <c r="D21" s="176"/>
      <c r="E21" s="177"/>
      <c r="F21" s="175" t="str">
        <f>'[1]第3週'!F21</f>
        <v>オクラ</v>
      </c>
      <c r="G21" s="176"/>
      <c r="H21" s="176"/>
      <c r="I21" s="177"/>
      <c r="J21" s="23" t="str">
        <f>'[1]第2週'!L21</f>
        <v>脂質</v>
      </c>
      <c r="K21" s="24">
        <f>'[1]第3週'!M21</f>
        <v>23.4</v>
      </c>
      <c r="L21" s="25" t="str">
        <f>'[1]第1週'!R21</f>
        <v>月</v>
      </c>
      <c r="M21" s="176" t="str">
        <f>'[1]第3週'!S21</f>
        <v>ハンペンチーズフライ</v>
      </c>
      <c r="N21" s="176"/>
      <c r="O21" s="176"/>
      <c r="P21" s="177"/>
      <c r="Q21" s="175" t="str">
        <f>'[1]第3週'!W21</f>
        <v>焼のり</v>
      </c>
      <c r="R21" s="176"/>
      <c r="S21" s="176"/>
      <c r="T21" s="177"/>
      <c r="U21" s="26" t="str">
        <f>'[1]第1週'!AC21</f>
        <v>脂質</v>
      </c>
      <c r="V21" s="24">
        <f>'[1]第3週'!AD21</f>
        <v>23.4</v>
      </c>
    </row>
    <row r="22" spans="1:22" ht="13.5">
      <c r="A22" s="13"/>
      <c r="B22" s="176" t="str">
        <f>'[1]第3週'!B22</f>
        <v>　繊キャベツ</v>
      </c>
      <c r="C22" s="176"/>
      <c r="D22" s="176"/>
      <c r="E22" s="177"/>
      <c r="F22" s="175" t="str">
        <f>'[1]第3週'!F22</f>
        <v>　サラダ菜</v>
      </c>
      <c r="G22" s="176"/>
      <c r="H22" s="176"/>
      <c r="I22" s="177"/>
      <c r="J22" s="21" t="str">
        <f>'[1]第2週'!L22</f>
        <v>塩分</v>
      </c>
      <c r="K22" s="22">
        <f>'[1]第3週'!M22</f>
        <v>3.7</v>
      </c>
      <c r="L22" s="19"/>
      <c r="M22" s="176" t="str">
        <f>'[1]第3週'!S22</f>
        <v>　繊キャベツ</v>
      </c>
      <c r="N22" s="176"/>
      <c r="O22" s="176"/>
      <c r="P22" s="177"/>
      <c r="Q22" s="175" t="str">
        <f>'[1]第3週'!W22</f>
        <v>　サラダ菜</v>
      </c>
      <c r="R22" s="176"/>
      <c r="S22" s="176"/>
      <c r="T22" s="177"/>
      <c r="U22" s="21" t="str">
        <f>'[1]第1週'!AC22</f>
        <v>塩分</v>
      </c>
      <c r="V22" s="22">
        <f>'[1]第3週'!AD22</f>
        <v>3.7</v>
      </c>
    </row>
    <row r="23" spans="1:22" ht="13.5">
      <c r="A23" s="84">
        <f>'[1]第1週'!A23+7+7</f>
        <v>41386</v>
      </c>
      <c r="B23" s="176" t="str">
        <f>'[1]第3週'!B23</f>
        <v>華風和え</v>
      </c>
      <c r="C23" s="176"/>
      <c r="D23" s="176"/>
      <c r="E23" s="177"/>
      <c r="F23" s="175" t="str">
        <f>'[1]第3週'!F23</f>
        <v>華風和え</v>
      </c>
      <c r="G23" s="176"/>
      <c r="H23" s="176"/>
      <c r="I23" s="177"/>
      <c r="J23" s="196" t="str">
        <f>'[1]第3週'!L23</f>
        <v>丼　物</v>
      </c>
      <c r="K23" s="195">
        <f>'[1]第3週'!M23</f>
        <v>0</v>
      </c>
      <c r="L23" s="28">
        <f>'[1]第1週'!R23+7+7</f>
        <v>41390</v>
      </c>
      <c r="M23" s="176" t="str">
        <f>'[1]第3週'!S23</f>
        <v>ほっけ</v>
      </c>
      <c r="N23" s="176"/>
      <c r="O23" s="176"/>
      <c r="P23" s="177"/>
      <c r="Q23" s="175" t="str">
        <f>'[1]第3週'!W23</f>
        <v>厚揚と茄子のマーボ炒め</v>
      </c>
      <c r="R23" s="176"/>
      <c r="S23" s="176"/>
      <c r="T23" s="177"/>
      <c r="U23" s="196" t="str">
        <f>'[1]第3週'!AC23</f>
        <v>丼　物</v>
      </c>
      <c r="V23" s="195"/>
    </row>
    <row r="24" spans="1:22" ht="13.5" customHeight="1">
      <c r="A24" s="13" t="s">
        <v>1</v>
      </c>
      <c r="B24" s="176" t="str">
        <f>'[1]第3週'!B24</f>
        <v>カルフォルニアミックス</v>
      </c>
      <c r="C24" s="176"/>
      <c r="D24" s="176"/>
      <c r="E24" s="177"/>
      <c r="F24" s="175" t="str">
        <f>'[1]第3週'!F24</f>
        <v>カルフォルニアミックス</v>
      </c>
      <c r="G24" s="176"/>
      <c r="H24" s="176"/>
      <c r="I24" s="177"/>
      <c r="J24" s="173" t="str">
        <f>'[1]第3週'!L24</f>
        <v>豚すき丼</v>
      </c>
      <c r="K24" s="174">
        <f>'[1]第3週'!M24</f>
        <v>0</v>
      </c>
      <c r="L24" s="28" t="str">
        <f>'[1]第1週'!R24</f>
        <v>日</v>
      </c>
      <c r="M24" s="176" t="str">
        <f>'[1]第3週'!S24</f>
        <v>ほうれん草わさび和え</v>
      </c>
      <c r="N24" s="176"/>
      <c r="O24" s="176"/>
      <c r="P24" s="177"/>
      <c r="Q24" s="175" t="str">
        <f>'[1]第3週'!W24</f>
        <v>笹かま</v>
      </c>
      <c r="R24" s="176"/>
      <c r="S24" s="176"/>
      <c r="T24" s="177"/>
      <c r="U24" s="173" t="str">
        <f>'[1]第3週'!AC24</f>
        <v>ロコモコ丼</v>
      </c>
      <c r="V24" s="174"/>
    </row>
    <row r="25" spans="1:22" ht="15">
      <c r="A25" s="13" t="s">
        <v>2</v>
      </c>
      <c r="B25" s="176" t="str">
        <f>'[1]第3週'!B25</f>
        <v>金平煮</v>
      </c>
      <c r="C25" s="176"/>
      <c r="D25" s="176"/>
      <c r="E25" s="177"/>
      <c r="F25" s="175" t="str">
        <f>'[1]第3週'!F25</f>
        <v>金平煮</v>
      </c>
      <c r="G25" s="176"/>
      <c r="H25" s="176"/>
      <c r="I25" s="177"/>
      <c r="J25" s="171">
        <f>'[1]第3週'!L25</f>
        <v>0</v>
      </c>
      <c r="K25" s="172">
        <f>'[1]第3週'!M25</f>
        <v>0</v>
      </c>
      <c r="L25" s="33" t="str">
        <f>'[1]第1週'!R25</f>
        <v>（</v>
      </c>
      <c r="M25" s="176" t="str">
        <f>'[1]第3週'!S25</f>
        <v>昆布佃</v>
      </c>
      <c r="N25" s="176"/>
      <c r="O25" s="176"/>
      <c r="P25" s="177"/>
      <c r="Q25" s="175" t="str">
        <f>'[1]第3週'!W25</f>
        <v>ほうれん草わさび和え</v>
      </c>
      <c r="R25" s="176"/>
      <c r="S25" s="176"/>
      <c r="T25" s="177"/>
      <c r="U25" s="171">
        <f>'[1]第3週'!AC25</f>
        <v>0</v>
      </c>
      <c r="V25" s="172"/>
    </row>
    <row r="26" spans="1:22" ht="13.5">
      <c r="A26" s="29">
        <f>'[1]第1週'!A26</f>
        <v>41372</v>
      </c>
      <c r="B26" s="176" t="str">
        <f>'[1]第3週'!B26</f>
        <v>たこ焼</v>
      </c>
      <c r="C26" s="176">
        <f>'[1]第1週'!C26</f>
        <v>0</v>
      </c>
      <c r="D26" s="30" t="str">
        <f>'[1]第1週'!D26</f>
        <v>ｶﾛﾘｰ</v>
      </c>
      <c r="E26" s="30">
        <f>'[1]第3週'!E26</f>
        <v>835</v>
      </c>
      <c r="F26" s="175" t="str">
        <f>'[1]第3週'!F26</f>
        <v>たこ焼</v>
      </c>
      <c r="G26" s="176">
        <f>'[1]第1週'!G26</f>
        <v>0</v>
      </c>
      <c r="H26" s="30" t="str">
        <f>'[1]第1週'!H26</f>
        <v>ｶﾛﾘｰ</v>
      </c>
      <c r="I26" s="30">
        <f>'[1]第3週'!I26</f>
        <v>775</v>
      </c>
      <c r="J26" s="23" t="str">
        <f>'[1]第2週'!L26</f>
        <v>ｶﾛﾘｰ</v>
      </c>
      <c r="K26" s="46">
        <f>'[1]第3週'!M26</f>
        <v>763</v>
      </c>
      <c r="L26" s="31">
        <f>'[1]第1週'!R26</f>
        <v>41376</v>
      </c>
      <c r="M26" s="176" t="str">
        <f>'[1]第3週'!S26</f>
        <v>かつお大根</v>
      </c>
      <c r="N26" s="176">
        <f>'[1]第1週'!N26</f>
        <v>0</v>
      </c>
      <c r="O26" s="30" t="str">
        <f>'[1]第1週'!U26</f>
        <v>ｶﾛﾘｰ</v>
      </c>
      <c r="P26" s="30">
        <f>'[1]第3週'!V26</f>
        <v>852</v>
      </c>
      <c r="Q26" s="175" t="str">
        <f>'[1]第3週'!W26</f>
        <v>昆布佃</v>
      </c>
      <c r="R26" s="177"/>
      <c r="S26" s="30" t="str">
        <f>'[1]第1週'!Y26</f>
        <v>ｶﾛﾘｰ</v>
      </c>
      <c r="T26" s="30">
        <f>'[1]第3週'!Z26</f>
        <v>760</v>
      </c>
      <c r="U26" s="26" t="str">
        <f>'[1]第1週'!AC26</f>
        <v>ｶﾛﾘｰ</v>
      </c>
      <c r="V26" s="46">
        <f>'[1]第3週'!AD26</f>
        <v>870</v>
      </c>
    </row>
    <row r="27" spans="1:22" ht="15">
      <c r="A27" s="13" t="s">
        <v>3</v>
      </c>
      <c r="B27" s="176" t="str">
        <f>'[1]第3週'!B27</f>
        <v>味噌風味大根</v>
      </c>
      <c r="C27" s="176">
        <f>'[1]第1週'!C27</f>
        <v>0</v>
      </c>
      <c r="D27" s="30" t="str">
        <f>'[1]第1週'!D27</f>
        <v>脂質</v>
      </c>
      <c r="E27" s="30">
        <f>'[1]第3週'!E27</f>
        <v>24.3</v>
      </c>
      <c r="F27" s="175" t="str">
        <f>'[1]第3週'!F27</f>
        <v>味噌風味大根</v>
      </c>
      <c r="G27" s="176">
        <f>'[1]第1週'!G27</f>
        <v>0</v>
      </c>
      <c r="H27" s="30" t="str">
        <f>'[1]第1週'!H27</f>
        <v>脂質</v>
      </c>
      <c r="I27" s="30">
        <f>'[1]第3週'!I27</f>
        <v>18.5</v>
      </c>
      <c r="J27" s="21" t="str">
        <f>'[1]第2週'!L27</f>
        <v>脂質</v>
      </c>
      <c r="K27" s="22">
        <f>'[1]第3週'!M27</f>
        <v>22</v>
      </c>
      <c r="L27" s="33" t="str">
        <f>'[1]第1週'!R27</f>
        <v>）</v>
      </c>
      <c r="M27" s="176">
        <f>'[1]第3週'!S27</f>
        <v>0</v>
      </c>
      <c r="N27" s="176">
        <f>'[1]第1週'!N27</f>
        <v>0</v>
      </c>
      <c r="O27" s="30" t="str">
        <f>'[1]第1週'!U27</f>
        <v>脂質</v>
      </c>
      <c r="P27" s="30">
        <f>'[1]第3週'!V27</f>
        <v>24.8</v>
      </c>
      <c r="Q27" s="175" t="str">
        <f>'[1]第3週'!W27</f>
        <v>かつお大根</v>
      </c>
      <c r="R27" s="177"/>
      <c r="S27" s="30" t="str">
        <f>'[1]第1週'!Y27</f>
        <v>脂質</v>
      </c>
      <c r="T27" s="30">
        <f>'[1]第3週'!Z27</f>
        <v>18.1</v>
      </c>
      <c r="U27" s="21" t="str">
        <f>'[1]第1週'!AC27</f>
        <v>脂質</v>
      </c>
      <c r="V27" s="22">
        <f>'[1]第3週'!AD27</f>
        <v>21</v>
      </c>
    </row>
    <row r="28" spans="1:22" ht="14.25" thickBot="1">
      <c r="A28" s="35"/>
      <c r="B28" s="176">
        <f>'[1]第3週'!B28</f>
        <v>0</v>
      </c>
      <c r="C28" s="176">
        <f>'[1]第1週'!C28</f>
        <v>0</v>
      </c>
      <c r="D28" s="37" t="str">
        <f>'[1]第1週'!D28</f>
        <v>塩分</v>
      </c>
      <c r="E28" s="30">
        <f>'[1]第3週'!E28</f>
        <v>3</v>
      </c>
      <c r="F28" s="184">
        <f>'[1]第3週'!F28</f>
        <v>0</v>
      </c>
      <c r="G28" s="181">
        <f>'[1]第1週'!G28</f>
        <v>0</v>
      </c>
      <c r="H28" s="37" t="str">
        <f>'[1]第1週'!H28</f>
        <v>塩分</v>
      </c>
      <c r="I28" s="37">
        <f>'[1]第3週'!I28</f>
        <v>3</v>
      </c>
      <c r="J28" s="48" t="str">
        <f>'[1]第2週'!L28</f>
        <v>塩分</v>
      </c>
      <c r="K28" s="49">
        <f>'[1]第3週'!M28</f>
        <v>2</v>
      </c>
      <c r="L28" s="40"/>
      <c r="M28" s="181">
        <f>'[1]第3週'!S28</f>
        <v>0</v>
      </c>
      <c r="N28" s="181">
        <f>'[1]第1週'!N28</f>
        <v>0</v>
      </c>
      <c r="O28" s="37" t="str">
        <f>'[1]第1週'!U28</f>
        <v>塩分</v>
      </c>
      <c r="P28" s="37">
        <f>'[1]第3週'!V28</f>
        <v>3</v>
      </c>
      <c r="Q28" s="41">
        <f>'[1]第3週'!W28</f>
        <v>0</v>
      </c>
      <c r="R28" s="36">
        <f>'[1]第1週'!R28</f>
        <v>0</v>
      </c>
      <c r="S28" s="37" t="str">
        <f>'[1]第1週'!Y28</f>
        <v>塩分</v>
      </c>
      <c r="T28" s="37">
        <f>'[1]第3週'!Z28</f>
        <v>2.9</v>
      </c>
      <c r="U28" s="50" t="str">
        <f>'[1]第1週'!AC28</f>
        <v>塩分</v>
      </c>
      <c r="V28" s="49">
        <f>'[1]第3週'!AD28</f>
        <v>1.9</v>
      </c>
    </row>
    <row r="29" spans="1:22" ht="17.25" customHeight="1">
      <c r="A29" s="9"/>
      <c r="B29" s="10" t="str">
        <f>'[1]第1週'!B29</f>
        <v>A・</v>
      </c>
      <c r="C29" s="182" t="str">
        <f>'[1]第3週'!C29</f>
        <v>ﾐｰﾄﾎﾞｰﾙｼﾁｭｰ煮定食</v>
      </c>
      <c r="D29" s="182"/>
      <c r="E29" s="182"/>
      <c r="F29" s="11" t="str">
        <f>'[1]第1週'!F29</f>
        <v>B・</v>
      </c>
      <c r="G29" s="182" t="str">
        <f>'[1]第3週'!G29</f>
        <v>豚しゃぶ定食</v>
      </c>
      <c r="H29" s="182"/>
      <c r="I29" s="183"/>
      <c r="J29" s="167" t="str">
        <f>'[1]第1週'!L29</f>
        <v> カレー</v>
      </c>
      <c r="K29" s="168"/>
      <c r="L29" s="12">
        <f>'[1]第1週'!R29:R40</f>
        <v>0</v>
      </c>
      <c r="M29" s="10" t="str">
        <f>'[1]第1週'!S29</f>
        <v>A・</v>
      </c>
      <c r="N29" s="182" t="str">
        <f>'[1]第3週'!T29</f>
        <v>メンチカツ定食</v>
      </c>
      <c r="O29" s="182"/>
      <c r="P29" s="183"/>
      <c r="Q29" s="43">
        <f>'[1]第1週'!W29</f>
        <v>0</v>
      </c>
      <c r="R29" s="190">
        <f>'[1]第3週'!X29</f>
        <v>0</v>
      </c>
      <c r="S29" s="190"/>
      <c r="T29" s="191"/>
      <c r="U29" s="167" t="str">
        <f>'[1]第2週'!AC29</f>
        <v>  カレー</v>
      </c>
      <c r="V29" s="168"/>
    </row>
    <row r="30" spans="1:22" ht="13.5">
      <c r="A30" s="13"/>
      <c r="B30" s="176" t="str">
        <f>'[1]第3週'!B30</f>
        <v>＜ﾐｰﾄﾎﾞｰﾙとﾊﾟｽﾀのﾋﾞｰﾌｼﾁｭｰを</v>
      </c>
      <c r="C30" s="176"/>
      <c r="D30" s="176"/>
      <c r="E30" s="176"/>
      <c r="F30" s="175" t="str">
        <f>'[1]第3週'!F30</f>
        <v>＜豚肉で鉄分補給＞</v>
      </c>
      <c r="G30" s="176"/>
      <c r="H30" s="176"/>
      <c r="I30" s="177"/>
      <c r="J30" s="173" t="str">
        <f>'[1]第3週'!L30</f>
        <v>ビーフ</v>
      </c>
      <c r="K30" s="174">
        <f>'[1]第3週'!M30</f>
        <v>0</v>
      </c>
      <c r="L30" s="19"/>
      <c r="M30" s="179" t="str">
        <f>'[1]第3週'!S30</f>
        <v>＜ビタミンB1で疲れしらず！＞</v>
      </c>
      <c r="N30" s="179"/>
      <c r="O30" s="179"/>
      <c r="P30" s="180"/>
      <c r="Q30" s="178">
        <f>'[1]第3週'!W30</f>
        <v>0</v>
      </c>
      <c r="R30" s="179"/>
      <c r="S30" s="179"/>
      <c r="T30" s="180"/>
      <c r="U30" s="173">
        <f>'[1]第3週'!AC30</f>
        <v>0</v>
      </c>
      <c r="V30" s="174"/>
    </row>
    <row r="31" spans="1:22" ht="13.5">
      <c r="A31" s="13"/>
      <c r="B31" s="176" t="str">
        <f>'[1]第3週'!B31</f>
        <v>　　　　　どうそ！＞</v>
      </c>
      <c r="C31" s="176"/>
      <c r="D31" s="176"/>
      <c r="E31" s="176"/>
      <c r="F31" s="185">
        <f>'[1]第3週'!F31</f>
        <v>0</v>
      </c>
      <c r="G31" s="165"/>
      <c r="H31" s="165"/>
      <c r="I31" s="166"/>
      <c r="J31" s="171" t="str">
        <f>'[1]第3週'!L31</f>
        <v>　カレー</v>
      </c>
      <c r="K31" s="172">
        <f>'[1]第3週'!M31</f>
        <v>0</v>
      </c>
      <c r="L31" s="19"/>
      <c r="M31" s="164">
        <f>'[1]第3週'!S31</f>
        <v>0</v>
      </c>
      <c r="N31" s="165"/>
      <c r="O31" s="165"/>
      <c r="P31" s="166"/>
      <c r="Q31" s="175">
        <f>'[1]第3週'!W31</f>
        <v>0</v>
      </c>
      <c r="R31" s="176"/>
      <c r="S31" s="176"/>
      <c r="T31" s="177"/>
      <c r="U31" s="171">
        <f>'[1]第3週'!AC31</f>
        <v>0</v>
      </c>
      <c r="V31" s="172"/>
    </row>
    <row r="32" spans="1:22" ht="13.5">
      <c r="A32" s="126">
        <f>'[1]第1週'!A32</f>
        <v>41370</v>
      </c>
      <c r="B32" s="176" t="str">
        <f>'[1]第3週'!B32</f>
        <v>ミートボール</v>
      </c>
      <c r="C32" s="176"/>
      <c r="D32" s="176"/>
      <c r="E32" s="176"/>
      <c r="F32" s="175" t="str">
        <f>'[1]第3週'!F32</f>
        <v>豚しゃぶ</v>
      </c>
      <c r="G32" s="176"/>
      <c r="H32" s="176"/>
      <c r="I32" s="177"/>
      <c r="J32" s="21" t="str">
        <f>'[1]第1週'!L32</f>
        <v>ｶﾛﾘｰ</v>
      </c>
      <c r="K32" s="22">
        <f>'[1]第3週'!M32</f>
        <v>805</v>
      </c>
      <c r="L32" s="25">
        <f>'[1]第1週'!R32</f>
        <v>41370</v>
      </c>
      <c r="M32" s="176" t="str">
        <f>'[1]第3週'!S32</f>
        <v>ﾁｰｽﾞ入ｼﾞｭｰｼｰメンチカツ</v>
      </c>
      <c r="N32" s="176"/>
      <c r="O32" s="176"/>
      <c r="P32" s="177"/>
      <c r="Q32" s="175">
        <f>'[1]第3週'!W32</f>
        <v>0</v>
      </c>
      <c r="R32" s="176"/>
      <c r="S32" s="176"/>
      <c r="T32" s="177"/>
      <c r="U32" s="21" t="str">
        <f>'[1]第1週'!AC32</f>
        <v>ｶﾛﾘｰ</v>
      </c>
      <c r="V32" s="22">
        <f>'[1]第2週'!AD32</f>
        <v>0</v>
      </c>
    </row>
    <row r="33" spans="1:22" ht="15">
      <c r="A33" s="13" t="s">
        <v>0</v>
      </c>
      <c r="B33" s="176" t="str">
        <f>'[1]第3週'!B33</f>
        <v>ウインナー</v>
      </c>
      <c r="C33" s="176"/>
      <c r="D33" s="176"/>
      <c r="E33" s="176"/>
      <c r="F33" s="175" t="str">
        <f>'[1]第3週'!F33</f>
        <v>（キャベツ・レタス）</v>
      </c>
      <c r="G33" s="176"/>
      <c r="H33" s="176"/>
      <c r="I33" s="177"/>
      <c r="J33" s="23" t="str">
        <f>'[1]第1週'!L33</f>
        <v>脂質</v>
      </c>
      <c r="K33" s="24">
        <f>'[1]第3週'!M33</f>
        <v>23.4</v>
      </c>
      <c r="L33" s="25" t="str">
        <f>'[1]第1週'!R33</f>
        <v>月</v>
      </c>
      <c r="M33" s="176" t="str">
        <f>'[1]第3週'!S33</f>
        <v>厚焼卵</v>
      </c>
      <c r="N33" s="176"/>
      <c r="O33" s="176"/>
      <c r="P33" s="177"/>
      <c r="Q33" s="175">
        <f>'[1]第3週'!W33</f>
        <v>0</v>
      </c>
      <c r="R33" s="176"/>
      <c r="S33" s="176"/>
      <c r="T33" s="177"/>
      <c r="U33" s="26" t="str">
        <f>'[1]第1週'!AC33</f>
        <v>脂質</v>
      </c>
      <c r="V33" s="24">
        <f>'[1]第2週'!AD33</f>
        <v>0</v>
      </c>
    </row>
    <row r="34" spans="1:22" ht="13.5" customHeight="1">
      <c r="A34" s="13"/>
      <c r="B34" s="176" t="str">
        <f>'[1]第3週'!B34</f>
        <v>スパゲティ</v>
      </c>
      <c r="C34" s="176"/>
      <c r="D34" s="176"/>
      <c r="E34" s="176"/>
      <c r="F34" s="175" t="str">
        <f>'[1]第3週'!F34</f>
        <v>P.胡麻ドレッシング</v>
      </c>
      <c r="G34" s="176"/>
      <c r="H34" s="176"/>
      <c r="I34" s="177"/>
      <c r="J34" s="21" t="str">
        <f>'[1]第1週'!L34</f>
        <v>塩分</v>
      </c>
      <c r="K34" s="22">
        <f>'[1]第3週'!M34</f>
        <v>3.7</v>
      </c>
      <c r="L34" s="19"/>
      <c r="M34" s="176" t="str">
        <f>'[1]第3週'!S34</f>
        <v>　繊キャベツ</v>
      </c>
      <c r="N34" s="176"/>
      <c r="O34" s="176"/>
      <c r="P34" s="177"/>
      <c r="Q34" s="175">
        <f>'[1]第3週'!W34</f>
        <v>0</v>
      </c>
      <c r="R34" s="176"/>
      <c r="S34" s="176"/>
      <c r="T34" s="177"/>
      <c r="U34" s="21" t="str">
        <f>'[1]第1週'!AC34</f>
        <v>塩分</v>
      </c>
      <c r="V34" s="22">
        <f>'[1]第2週'!AD34</f>
        <v>0</v>
      </c>
    </row>
    <row r="35" spans="1:22" ht="13.5">
      <c r="A35" s="84">
        <f>'[1]第1週'!A35+7+7</f>
        <v>41387</v>
      </c>
      <c r="B35" s="176" t="str">
        <f>'[1]第3週'!B35</f>
        <v>ビーフシチュー</v>
      </c>
      <c r="C35" s="176"/>
      <c r="D35" s="176"/>
      <c r="E35" s="176"/>
      <c r="F35" s="175" t="str">
        <f>'[1]第3週'!F35</f>
        <v>切干大根煮</v>
      </c>
      <c r="G35" s="176"/>
      <c r="H35" s="176"/>
      <c r="I35" s="177"/>
      <c r="J35" s="196" t="str">
        <f>'[1]第3週'!L35</f>
        <v>丼物</v>
      </c>
      <c r="K35" s="195">
        <f>'[1]第3週'!M35</f>
        <v>0</v>
      </c>
      <c r="L35" s="28">
        <f>'[1]第1週'!R35+7+7</f>
        <v>41391</v>
      </c>
      <c r="M35" s="176" t="str">
        <f>'[1]第3週'!S35</f>
        <v>カレー野菜ミックス</v>
      </c>
      <c r="N35" s="176"/>
      <c r="O35" s="176"/>
      <c r="P35" s="177"/>
      <c r="Q35" s="175">
        <f>'[1]第3週'!W35</f>
        <v>0</v>
      </c>
      <c r="R35" s="176"/>
      <c r="S35" s="176"/>
      <c r="T35" s="177"/>
      <c r="U35" s="196" t="str">
        <f>'[1]第3週'!AC35</f>
        <v>丼　物</v>
      </c>
      <c r="V35" s="195"/>
    </row>
    <row r="36" spans="1:22" ht="15">
      <c r="A36" s="13" t="s">
        <v>1</v>
      </c>
      <c r="B36" s="176" t="str">
        <f>'[1]第3週'!B36</f>
        <v>切干大根煮</v>
      </c>
      <c r="C36" s="176"/>
      <c r="D36" s="176"/>
      <c r="E36" s="176"/>
      <c r="F36" s="175" t="str">
        <f>'[1]第3週'!F36</f>
        <v>銀鮭</v>
      </c>
      <c r="G36" s="176"/>
      <c r="H36" s="176"/>
      <c r="I36" s="177"/>
      <c r="J36" s="173" t="str">
        <f>'[1]第3週'!L36</f>
        <v>牛丼</v>
      </c>
      <c r="K36" s="174">
        <f>'[1]第3週'!M36</f>
        <v>0</v>
      </c>
      <c r="L36" s="28" t="str">
        <f>'[1]第1週'!R36</f>
        <v>日</v>
      </c>
      <c r="M36" s="176" t="str">
        <f>'[1]第3週'!S36</f>
        <v>ミニお好み焼</v>
      </c>
      <c r="N36" s="176"/>
      <c r="O36" s="176"/>
      <c r="P36" s="177"/>
      <c r="Q36" s="175">
        <f>'[1]第3週'!W36</f>
        <v>0</v>
      </c>
      <c r="R36" s="176"/>
      <c r="S36" s="176"/>
      <c r="T36" s="177"/>
      <c r="U36" s="173">
        <f>'[1]第3週'!AC36</f>
        <v>0</v>
      </c>
      <c r="V36" s="174"/>
    </row>
    <row r="37" spans="1:22" ht="15">
      <c r="A37" s="13" t="s">
        <v>2</v>
      </c>
      <c r="B37" s="176" t="str">
        <f>'[1]第3週'!B37</f>
        <v>銀鮭</v>
      </c>
      <c r="C37" s="176"/>
      <c r="D37" s="176"/>
      <c r="E37" s="176"/>
      <c r="F37" s="175" t="str">
        <f>'[1]第3週'!F37</f>
        <v>牛蒡サラダ</v>
      </c>
      <c r="G37" s="176"/>
      <c r="H37" s="176"/>
      <c r="I37" s="177"/>
      <c r="J37" s="171">
        <f>'[1]第3週'!L37</f>
        <v>0</v>
      </c>
      <c r="K37" s="172">
        <f>'[1]第3週'!M37</f>
        <v>0</v>
      </c>
      <c r="L37" s="33" t="str">
        <f>'[1]第1週'!R37</f>
        <v>（</v>
      </c>
      <c r="M37" s="176" t="str">
        <f>'[1]第3週'!S37</f>
        <v>いんげんごま和え</v>
      </c>
      <c r="N37" s="176"/>
      <c r="O37" s="176"/>
      <c r="P37" s="177"/>
      <c r="Q37" s="175">
        <f>'[1]第3週'!W37</f>
        <v>0</v>
      </c>
      <c r="R37" s="176"/>
      <c r="S37" s="176"/>
      <c r="T37" s="177"/>
      <c r="U37" s="171">
        <f>'[1]第3週'!AC37</f>
        <v>0</v>
      </c>
      <c r="V37" s="172"/>
    </row>
    <row r="38" spans="1:22" ht="13.5">
      <c r="A38" s="29">
        <f>'[1]第1週'!A38</f>
        <v>41373</v>
      </c>
      <c r="B38" s="176" t="str">
        <f>'[1]第3週'!B38</f>
        <v>牛蒡サラダ</v>
      </c>
      <c r="C38" s="176">
        <f>'[1]第1週'!C38</f>
        <v>0</v>
      </c>
      <c r="D38" s="30" t="str">
        <f>'[1]第1週'!D38</f>
        <v>ｶﾛﾘｰ</v>
      </c>
      <c r="E38" s="30">
        <f>'[1]第3週'!E38</f>
        <v>840</v>
      </c>
      <c r="F38" s="175" t="str">
        <f>'[1]第3週'!F38</f>
        <v>子持ち木耳生姜</v>
      </c>
      <c r="G38" s="176">
        <f>'[1]第1週'!G38</f>
        <v>0</v>
      </c>
      <c r="H38" s="30" t="str">
        <f>'[1]第1週'!H38</f>
        <v>ｶﾛﾘｰ</v>
      </c>
      <c r="I38" s="30">
        <f>'[1]第3週'!I38</f>
        <v>784</v>
      </c>
      <c r="J38" s="21" t="str">
        <f>'[1]第1週'!L38</f>
        <v>ｶﾛﾘｰ</v>
      </c>
      <c r="K38" s="22">
        <f>'[1]第3週'!M38</f>
        <v>819</v>
      </c>
      <c r="L38" s="31">
        <f>'[1]第1週'!R38</f>
        <v>41377</v>
      </c>
      <c r="M38" s="176" t="str">
        <f>'[1]第3週'!S38</f>
        <v>味の花</v>
      </c>
      <c r="N38" s="176">
        <f>'[1]第1週'!N38</f>
        <v>0</v>
      </c>
      <c r="O38" s="30" t="str">
        <f>'[1]第1週'!U38</f>
        <v>ｶﾛﾘｰ</v>
      </c>
      <c r="P38" s="30">
        <f>'[1]第3週'!V38</f>
        <v>840</v>
      </c>
      <c r="Q38" s="175">
        <f>'[1]第3週'!W38</f>
        <v>0</v>
      </c>
      <c r="R38" s="177"/>
      <c r="S38" s="30" t="str">
        <f>'[1]第1週'!Y38</f>
        <v>ｶﾛﾘｰ</v>
      </c>
      <c r="T38" s="30">
        <f>'[1]第3週'!Z38</f>
        <v>0</v>
      </c>
      <c r="U38" s="21" t="str">
        <f>'[1]第1週'!AC38</f>
        <v>ｶﾛﾘｰ</v>
      </c>
      <c r="V38" s="22">
        <f>'[1]第2週'!AD38</f>
        <v>0</v>
      </c>
    </row>
    <row r="39" spans="1:22" ht="15">
      <c r="A39" s="13" t="s">
        <v>3</v>
      </c>
      <c r="B39" s="176" t="str">
        <f>'[1]第3週'!B39</f>
        <v>子持ち木耳生姜</v>
      </c>
      <c r="C39" s="176">
        <f>'[1]第1週'!C39</f>
        <v>0</v>
      </c>
      <c r="D39" s="30" t="str">
        <f>'[1]第1週'!D39</f>
        <v>脂質</v>
      </c>
      <c r="E39" s="30">
        <f>'[1]第3週'!E39</f>
        <v>22.1</v>
      </c>
      <c r="F39" s="175" t="str">
        <f>'[1]第3週'!F39</f>
        <v>ゆず風味大根</v>
      </c>
      <c r="G39" s="176">
        <f>'[1]第1週'!G39</f>
        <v>0</v>
      </c>
      <c r="H39" s="30" t="str">
        <f>'[1]第1週'!H39</f>
        <v>脂質</v>
      </c>
      <c r="I39" s="30">
        <f>'[1]第3週'!I39</f>
        <v>20.1</v>
      </c>
      <c r="J39" s="23" t="str">
        <f>'[1]第1週'!L39</f>
        <v>脂質</v>
      </c>
      <c r="K39" s="24">
        <f>'[1]第3週'!M39</f>
        <v>16</v>
      </c>
      <c r="L39" s="33" t="str">
        <f>'[1]第1週'!R39</f>
        <v>）</v>
      </c>
      <c r="M39" s="176" t="str">
        <f>'[1]第3週'!S39</f>
        <v>桜大根</v>
      </c>
      <c r="N39" s="176">
        <f>'[1]第1週'!N39</f>
        <v>0</v>
      </c>
      <c r="O39" s="30" t="str">
        <f>'[1]第1週'!U39</f>
        <v>脂質</v>
      </c>
      <c r="P39" s="30">
        <f>'[1]第3週'!V39</f>
        <v>24.3</v>
      </c>
      <c r="Q39" s="175">
        <f>'[1]第3週'!W39</f>
        <v>0</v>
      </c>
      <c r="R39" s="177"/>
      <c r="S39" s="30" t="str">
        <f>'[1]第1週'!Y39</f>
        <v>脂質</v>
      </c>
      <c r="T39" s="30">
        <f>'[1]第3週'!Z39</f>
        <v>0</v>
      </c>
      <c r="U39" s="26" t="str">
        <f>'[1]第1週'!AC39</f>
        <v>脂質</v>
      </c>
      <c r="V39" s="24">
        <f>'[1]第2週'!AD39</f>
        <v>0</v>
      </c>
    </row>
    <row r="40" spans="1:22" ht="14.25" thickBot="1">
      <c r="A40" s="35"/>
      <c r="B40" s="36" t="str">
        <f>'[1]第3週'!B40</f>
        <v>ゆず風味大根</v>
      </c>
      <c r="C40" s="36">
        <f>'[1]第1週'!C40</f>
        <v>0</v>
      </c>
      <c r="D40" s="37" t="str">
        <f>'[1]第1週'!D40</f>
        <v>塩分</v>
      </c>
      <c r="E40" s="37">
        <f>'[1]第3週'!E40</f>
        <v>3.1</v>
      </c>
      <c r="F40" s="184">
        <f>'[1]第3週'!F40</f>
        <v>0</v>
      </c>
      <c r="G40" s="181">
        <f>'[1]第1週'!G40</f>
        <v>0</v>
      </c>
      <c r="H40" s="37" t="str">
        <f>'[1]第1週'!H40</f>
        <v>塩分</v>
      </c>
      <c r="I40" s="37">
        <f>'[1]第3週'!I40</f>
        <v>3</v>
      </c>
      <c r="J40" s="38" t="str">
        <f>'[1]第1週'!L40</f>
        <v>塩分</v>
      </c>
      <c r="K40" s="39">
        <f>'[1]第3週'!M40</f>
        <v>2</v>
      </c>
      <c r="L40" s="40"/>
      <c r="M40" s="181">
        <f>'[1]第3週'!S40</f>
        <v>0</v>
      </c>
      <c r="N40" s="181">
        <f>'[1]第1週'!N40</f>
        <v>0</v>
      </c>
      <c r="O40" s="37" t="str">
        <f>'[1]第1週'!U40</f>
        <v>塩分</v>
      </c>
      <c r="P40" s="37">
        <f>'[1]第3週'!V40</f>
        <v>2.9</v>
      </c>
      <c r="Q40" s="41">
        <f>'[1]第3週'!W40</f>
        <v>0</v>
      </c>
      <c r="R40" s="36">
        <f>'[1]第1週'!R40</f>
        <v>0</v>
      </c>
      <c r="S40" s="37" t="str">
        <f>'[1]第1週'!Y40</f>
        <v>塩分</v>
      </c>
      <c r="T40" s="37">
        <f>'[1]第3週'!Z40</f>
        <v>0</v>
      </c>
      <c r="U40" s="38" t="str">
        <f>'[1]第1週'!AC40</f>
        <v>塩分</v>
      </c>
      <c r="V40" s="39">
        <f>'[1]第2週'!AD40</f>
        <v>0</v>
      </c>
    </row>
    <row r="41" spans="1:23" ht="17.25" customHeight="1">
      <c r="A41" s="9"/>
      <c r="B41" s="10" t="str">
        <f>'[1]第1週'!B41</f>
        <v>A・</v>
      </c>
      <c r="C41" s="182" t="str">
        <f>'[1]第3週'!C41</f>
        <v>ミックスフライ定食</v>
      </c>
      <c r="D41" s="182"/>
      <c r="E41" s="183"/>
      <c r="F41" s="11" t="str">
        <f>'[1]第1週'!F41</f>
        <v>B・　味噌炒め定食</v>
      </c>
      <c r="G41" s="182" t="str">
        <f>'[1]第3週'!G41</f>
        <v>肉じゃが定食</v>
      </c>
      <c r="H41" s="182"/>
      <c r="I41" s="183"/>
      <c r="J41" s="167" t="str">
        <f>'[1]第1週'!L41</f>
        <v> カレー</v>
      </c>
      <c r="K41" s="168"/>
      <c r="L41" s="51">
        <f>'[1]第1週'!R41:R52</f>
        <v>0</v>
      </c>
      <c r="M41" s="52"/>
      <c r="N41" s="52"/>
      <c r="O41" s="52"/>
      <c r="P41" s="52"/>
      <c r="Q41" s="52"/>
      <c r="R41" s="52"/>
      <c r="S41" s="52"/>
      <c r="T41" s="52"/>
      <c r="U41" s="52"/>
      <c r="V41" s="53"/>
      <c r="W41" s="26"/>
    </row>
    <row r="42" spans="1:23" ht="18">
      <c r="A42" s="13"/>
      <c r="B42" s="176" t="str">
        <f>'[1]第3週'!B42</f>
        <v>＜ビタミンB1で疲れしらず！＞</v>
      </c>
      <c r="C42" s="176"/>
      <c r="D42" s="176"/>
      <c r="E42" s="177"/>
      <c r="F42" s="175" t="str">
        <f>'[1]第3週'!F42</f>
        <v>＜カリウムたっぷりのじゃが芋で</v>
      </c>
      <c r="G42" s="176"/>
      <c r="H42" s="176"/>
      <c r="I42" s="177"/>
      <c r="J42" s="173" t="str">
        <f>'[1]第3週'!L42</f>
        <v>ビーフ</v>
      </c>
      <c r="K42" s="174"/>
      <c r="L42" s="54"/>
      <c r="M42" s="127" t="s">
        <v>17</v>
      </c>
      <c r="N42" s="127"/>
      <c r="O42" s="128"/>
      <c r="P42" s="129"/>
      <c r="Q42" s="129"/>
      <c r="R42" s="129"/>
      <c r="S42" s="129"/>
      <c r="T42" s="129"/>
      <c r="U42" s="129"/>
      <c r="V42" s="130"/>
      <c r="W42" s="26"/>
    </row>
    <row r="43" spans="1:23" ht="15">
      <c r="A43" s="13"/>
      <c r="B43" s="176">
        <f>'[1]第3週'!B43</f>
        <v>0</v>
      </c>
      <c r="C43" s="176"/>
      <c r="D43" s="176"/>
      <c r="E43" s="177"/>
      <c r="F43" s="185">
        <f>'[1]第3週'!F43</f>
        <v>0</v>
      </c>
      <c r="G43" s="165"/>
      <c r="H43" s="165"/>
      <c r="I43" s="166"/>
      <c r="J43" s="171" t="str">
        <f>'[1]第1週'!L43</f>
        <v>　カレー</v>
      </c>
      <c r="K43" s="172"/>
      <c r="L43" s="54"/>
      <c r="M43" s="131"/>
      <c r="N43" s="132"/>
      <c r="O43" s="66"/>
      <c r="P43" s="133"/>
      <c r="Q43" s="65"/>
      <c r="R43" s="66"/>
      <c r="S43" s="66"/>
      <c r="T43" s="66"/>
      <c r="U43" s="66"/>
      <c r="V43" s="67"/>
      <c r="W43" s="26"/>
    </row>
    <row r="44" spans="1:23" ht="13.5" customHeight="1">
      <c r="A44" s="126">
        <f>'[1]第1週'!A44</f>
        <v>41370</v>
      </c>
      <c r="B44" s="176" t="str">
        <f>'[1]第3週'!B44</f>
        <v>アスパラクリーミーカツ</v>
      </c>
      <c r="C44" s="176"/>
      <c r="D44" s="176"/>
      <c r="E44" s="177"/>
      <c r="F44" s="175" t="str">
        <f>'[1]第3週'!F44</f>
        <v>肉じゃが</v>
      </c>
      <c r="G44" s="176"/>
      <c r="H44" s="176"/>
      <c r="I44" s="177"/>
      <c r="J44" s="68" t="str">
        <f>'[1]第1週'!L44</f>
        <v>ｶﾛﾘｰ</v>
      </c>
      <c r="K44" s="46">
        <f>'[1]第3週'!M44</f>
        <v>805</v>
      </c>
      <c r="L44" s="134" t="s">
        <v>18</v>
      </c>
      <c r="M44" s="135" t="s">
        <v>19</v>
      </c>
      <c r="N44" s="119"/>
      <c r="O44" s="136"/>
      <c r="P44" s="136"/>
      <c r="Q44" s="66"/>
      <c r="R44" s="117"/>
      <c r="S44" s="118"/>
      <c r="T44" s="118"/>
      <c r="U44" s="66"/>
      <c r="V44" s="67"/>
      <c r="W44" s="26"/>
    </row>
    <row r="45" spans="1:23" ht="15">
      <c r="A45" s="13" t="s">
        <v>0</v>
      </c>
      <c r="B45" s="176" t="str">
        <f>'[1]第3週'!B45</f>
        <v>野菜コロッケ</v>
      </c>
      <c r="C45" s="176"/>
      <c r="D45" s="176"/>
      <c r="E45" s="177"/>
      <c r="F45" s="175" t="str">
        <f>'[1]第3週'!F45</f>
        <v>煮物（竹の子・プチがんも）</v>
      </c>
      <c r="G45" s="176"/>
      <c r="H45" s="176"/>
      <c r="I45" s="177"/>
      <c r="J45" s="21" t="str">
        <f>'[1]第1週'!L45</f>
        <v>脂質</v>
      </c>
      <c r="K45" s="22">
        <f>'[1]第3週'!M45</f>
        <v>23.4</v>
      </c>
      <c r="L45" s="137" t="s">
        <v>20</v>
      </c>
      <c r="M45" s="135" t="s">
        <v>21</v>
      </c>
      <c r="N45" s="87"/>
      <c r="O45" s="87"/>
      <c r="P45" s="87"/>
      <c r="Q45" s="138"/>
      <c r="R45" s="139"/>
      <c r="S45" s="138"/>
      <c r="T45" s="138"/>
      <c r="U45" s="120"/>
      <c r="V45" s="140"/>
      <c r="W45" s="26"/>
    </row>
    <row r="46" spans="1:23" ht="14.25">
      <c r="A46" s="13"/>
      <c r="B46" s="176" t="str">
        <f>'[1]第3週'!B46</f>
        <v>　繊キャベツ</v>
      </c>
      <c r="C46" s="176"/>
      <c r="D46" s="176"/>
      <c r="E46" s="177"/>
      <c r="F46" s="175" t="str">
        <f>'[1]第3週'!F46</f>
        <v>だし巻卵</v>
      </c>
      <c r="G46" s="176"/>
      <c r="H46" s="176"/>
      <c r="I46" s="177"/>
      <c r="J46" s="79" t="str">
        <f>'[1]第1週'!L46</f>
        <v>塩分</v>
      </c>
      <c r="K46" s="80">
        <f>'[1]第3週'!M46</f>
        <v>3.7</v>
      </c>
      <c r="L46" s="134" t="s">
        <v>22</v>
      </c>
      <c r="M46" s="135" t="s">
        <v>23</v>
      </c>
      <c r="N46" s="87"/>
      <c r="O46" s="87"/>
      <c r="P46" s="87"/>
      <c r="Q46" s="138"/>
      <c r="R46" s="138"/>
      <c r="S46" s="138"/>
      <c r="T46" s="138"/>
      <c r="U46" s="138"/>
      <c r="V46" s="141"/>
      <c r="W46" s="26"/>
    </row>
    <row r="47" spans="1:23" ht="14.25">
      <c r="A47" s="84">
        <f>'[1]第1週'!A47+7+7</f>
        <v>24</v>
      </c>
      <c r="B47" s="176" t="str">
        <f>'[1]第3週'!B47</f>
        <v>煮物（竹の子・プチがんも）</v>
      </c>
      <c r="C47" s="176"/>
      <c r="D47" s="176"/>
      <c r="E47" s="177"/>
      <c r="F47" s="175" t="str">
        <f>'[1]第3週'!F47</f>
        <v>菜の花辛子和え</v>
      </c>
      <c r="G47" s="176"/>
      <c r="H47" s="176"/>
      <c r="I47" s="177"/>
      <c r="J47" s="196" t="str">
        <f>'[1]第1週'!L47</f>
        <v>丼   物</v>
      </c>
      <c r="K47" s="195"/>
      <c r="L47" s="134" t="s">
        <v>24</v>
      </c>
      <c r="M47" s="135" t="s">
        <v>25</v>
      </c>
      <c r="N47" s="88"/>
      <c r="O47" s="142"/>
      <c r="P47" s="142"/>
      <c r="Q47" s="88"/>
      <c r="R47" s="88"/>
      <c r="S47" s="143"/>
      <c r="T47" s="143"/>
      <c r="U47" s="143"/>
      <c r="V47" s="144"/>
      <c r="W47" s="26"/>
    </row>
    <row r="48" spans="1:23" ht="15">
      <c r="A48" s="13" t="s">
        <v>1</v>
      </c>
      <c r="B48" s="176" t="str">
        <f>'[1]第3週'!B48</f>
        <v>だし巻卵</v>
      </c>
      <c r="C48" s="176"/>
      <c r="D48" s="176"/>
      <c r="E48" s="177"/>
      <c r="F48" s="175" t="str">
        <f>'[1]第3週'!F48</f>
        <v>海鮮大シューマイ</v>
      </c>
      <c r="G48" s="176"/>
      <c r="H48" s="176"/>
      <c r="I48" s="177"/>
      <c r="J48" s="173" t="str">
        <f>'[1]第3週'!L48</f>
        <v>焼とり丼</v>
      </c>
      <c r="K48" s="174"/>
      <c r="L48" s="54"/>
      <c r="M48" s="145"/>
      <c r="N48" s="146"/>
      <c r="O48" s="146"/>
      <c r="P48" s="17"/>
      <c r="Q48" s="17"/>
      <c r="R48" s="17"/>
      <c r="S48" s="17"/>
      <c r="T48" s="17"/>
      <c r="U48" s="17"/>
      <c r="V48" s="18"/>
      <c r="W48" s="26"/>
    </row>
    <row r="49" spans="1:23" ht="15">
      <c r="A49" s="13" t="s">
        <v>2</v>
      </c>
      <c r="B49" s="176" t="str">
        <f>'[1]第3週'!B49</f>
        <v>菜の花辛子和え</v>
      </c>
      <c r="C49" s="176"/>
      <c r="D49" s="176"/>
      <c r="E49" s="177"/>
      <c r="F49" s="175" t="str">
        <f>'[1]第3週'!F49</f>
        <v>しば漬</v>
      </c>
      <c r="G49" s="176"/>
      <c r="H49" s="176"/>
      <c r="I49" s="177"/>
      <c r="J49" s="171">
        <f>'[1]第1週'!L49</f>
        <v>0</v>
      </c>
      <c r="K49" s="172"/>
      <c r="L49" s="54"/>
      <c r="M49" s="17"/>
      <c r="N49" s="17"/>
      <c r="O49" s="17"/>
      <c r="P49" s="17"/>
      <c r="Q49" s="17"/>
      <c r="R49" s="17"/>
      <c r="S49" s="17"/>
      <c r="T49" s="17"/>
      <c r="U49" s="17"/>
      <c r="V49" s="18"/>
      <c r="W49" s="26"/>
    </row>
    <row r="50" spans="1:23" ht="15">
      <c r="A50" s="29">
        <f>'[1]第1週'!A50</f>
        <v>41374</v>
      </c>
      <c r="B50" s="176" t="str">
        <f>'[1]第3週'!B50</f>
        <v>海鮮大シューマイ</v>
      </c>
      <c r="C50" s="176">
        <f>'[1]第1週'!C50</f>
        <v>0</v>
      </c>
      <c r="D50" s="30" t="str">
        <f>'[1]第1週'!D50</f>
        <v>ｶﾛﾘｰ</v>
      </c>
      <c r="E50" s="30">
        <f>'[1]第3週'!E50</f>
        <v>848</v>
      </c>
      <c r="F50" s="175">
        <f>'[1]第3週'!F50</f>
        <v>0</v>
      </c>
      <c r="G50" s="176">
        <f>'[1]第1週'!G50</f>
        <v>0</v>
      </c>
      <c r="H50" s="30" t="str">
        <f>'[1]第1週'!H50</f>
        <v>ｶﾛﾘｰ</v>
      </c>
      <c r="I50" s="30">
        <f>'[1]第3週'!I50</f>
        <v>766</v>
      </c>
      <c r="J50" s="68" t="str">
        <f>'[1]第1週'!L50</f>
        <v>ｶﾛﾘｰ</v>
      </c>
      <c r="K50" s="46">
        <f>'[1]第3週'!M50</f>
        <v>810</v>
      </c>
      <c r="L50" s="54" t="str">
        <f>'[1]第1週'!R51</f>
        <v>※</v>
      </c>
      <c r="M50" s="17" t="str">
        <f>'[1]第1週'!S51</f>
        <v>定食・丼物のカロリー表示には、御飯普通盛427kcalが含まれています。</v>
      </c>
      <c r="N50" s="17"/>
      <c r="O50" s="17"/>
      <c r="P50" s="17"/>
      <c r="Q50" s="17"/>
      <c r="R50" s="17"/>
      <c r="S50" s="17"/>
      <c r="T50" s="17"/>
      <c r="U50" s="17"/>
      <c r="V50" s="18"/>
      <c r="W50" s="26"/>
    </row>
    <row r="51" spans="1:23" ht="15">
      <c r="A51" s="13" t="s">
        <v>3</v>
      </c>
      <c r="B51" s="176" t="str">
        <f>'[1]第3週'!B51</f>
        <v>しば漬</v>
      </c>
      <c r="C51" s="176">
        <f>'[1]第1週'!C51</f>
        <v>0</v>
      </c>
      <c r="D51" s="30" t="str">
        <f>'[1]第1週'!D51</f>
        <v>脂質</v>
      </c>
      <c r="E51" s="30">
        <f>'[1]第3週'!E51</f>
        <v>24</v>
      </c>
      <c r="F51" s="175">
        <f>'[1]第3週'!F51</f>
        <v>0</v>
      </c>
      <c r="G51" s="176">
        <f>'[1]第1週'!G51</f>
        <v>0</v>
      </c>
      <c r="H51" s="30" t="str">
        <f>'[1]第1週'!H51</f>
        <v>脂質</v>
      </c>
      <c r="I51" s="30">
        <f>'[1]第3週'!I51</f>
        <v>18</v>
      </c>
      <c r="J51" s="21" t="str">
        <f>'[1]第1週'!L51</f>
        <v>脂質</v>
      </c>
      <c r="K51" s="22">
        <f>'[1]第3週'!M51</f>
        <v>15.3</v>
      </c>
      <c r="L51" s="54"/>
      <c r="M51" s="17"/>
      <c r="N51" s="17"/>
      <c r="O51" s="17"/>
      <c r="P51" s="17"/>
      <c r="Q51" s="17" t="str">
        <f>'[1]第1週'!AB51</f>
        <v>（大盛534kcal・小盛320kcal）</v>
      </c>
      <c r="R51" s="17"/>
      <c r="S51" s="17"/>
      <c r="T51" s="17"/>
      <c r="U51" s="17"/>
      <c r="V51" s="18"/>
      <c r="W51" s="26"/>
    </row>
    <row r="52" spans="1:23" ht="14.25" thickBot="1">
      <c r="A52" s="35"/>
      <c r="B52" s="181">
        <f>'[1]第3週'!B52</f>
        <v>0</v>
      </c>
      <c r="C52" s="181">
        <f>'[1]第1週'!C52</f>
        <v>0</v>
      </c>
      <c r="D52" s="37" t="str">
        <f>'[1]第1週'!D52</f>
        <v>塩分</v>
      </c>
      <c r="E52" s="37">
        <f>'[1]第3週'!E52</f>
        <v>3.1</v>
      </c>
      <c r="F52" s="184">
        <f>'[1]第3週'!F52</f>
        <v>0</v>
      </c>
      <c r="G52" s="181">
        <f>'[1]第1週'!G52</f>
        <v>0</v>
      </c>
      <c r="H52" s="37" t="str">
        <f>'[1]第1週'!H52</f>
        <v>塩分</v>
      </c>
      <c r="I52" s="37">
        <f>'[1]第3週'!I52</f>
        <v>3</v>
      </c>
      <c r="J52" s="50" t="str">
        <f>'[1]第1週'!L52</f>
        <v>塩分</v>
      </c>
      <c r="K52" s="49">
        <f>'[1]第3週'!M52</f>
        <v>2.2</v>
      </c>
      <c r="L52" s="94"/>
      <c r="M52" s="95" t="str">
        <f>'[1]第1週'!X52</f>
        <v>※材料入手の関係で献立が一部変わることがございますが、ご了承ください。</v>
      </c>
      <c r="N52" s="95"/>
      <c r="O52" s="95"/>
      <c r="P52" s="95"/>
      <c r="Q52" s="95"/>
      <c r="R52" s="95"/>
      <c r="S52" s="95"/>
      <c r="T52" s="95"/>
      <c r="U52" s="95"/>
      <c r="V52" s="96"/>
      <c r="W52" s="26"/>
    </row>
    <row r="53" spans="3:13" ht="13.5">
      <c r="C53" s="2">
        <f>'[1]第1週'!C53</f>
        <v>0</v>
      </c>
      <c r="D53" s="2">
        <f>'[1]第1週'!D53</f>
        <v>0</v>
      </c>
      <c r="E53" s="2">
        <f>'[1]第1週'!E53</f>
        <v>0</v>
      </c>
      <c r="F53" s="2">
        <f>'[1]第1週'!F53</f>
        <v>0</v>
      </c>
      <c r="G53" s="2">
        <f>'[1]第1週'!G53</f>
        <v>0</v>
      </c>
      <c r="H53" s="2">
        <f>'[1]第1週'!H53</f>
        <v>0</v>
      </c>
      <c r="I53" s="2">
        <f>'[1]第1週'!I53</f>
        <v>0</v>
      </c>
      <c r="J53" s="2">
        <f>'[1]第1週'!J53</f>
        <v>0</v>
      </c>
      <c r="K53" s="2">
        <f>'[1]第1週'!K53</f>
        <v>0</v>
      </c>
      <c r="L53" s="2">
        <f>'[1]第1週'!Q53</f>
        <v>0</v>
      </c>
      <c r="M53" s="2">
        <f>'[1]第1週'!R53</f>
        <v>0</v>
      </c>
    </row>
    <row r="54" spans="3:13" ht="13.5">
      <c r="C54" s="2">
        <f>'[1]第1週'!C54</f>
        <v>0</v>
      </c>
      <c r="D54" s="2">
        <f>'[1]第1週'!D54</f>
        <v>0</v>
      </c>
      <c r="E54" s="2">
        <f>'[1]第1週'!E54</f>
        <v>0</v>
      </c>
      <c r="F54" s="2">
        <f>'[1]第1週'!F54</f>
        <v>0</v>
      </c>
      <c r="G54" s="2">
        <f>'[1]第1週'!G54</f>
        <v>0</v>
      </c>
      <c r="H54" s="2">
        <f>'[1]第1週'!H54</f>
        <v>0</v>
      </c>
      <c r="I54" s="2">
        <f>'[1]第1週'!I54</f>
        <v>0</v>
      </c>
      <c r="J54" s="2">
        <f>'[1]第1週'!J54</f>
        <v>0</v>
      </c>
      <c r="K54" s="2">
        <f>'[1]第1週'!K54</f>
        <v>0</v>
      </c>
      <c r="L54" s="2">
        <f>'[1]第1週'!Q54</f>
        <v>0</v>
      </c>
      <c r="M54" s="2">
        <f>'[1]第1週'!R54</f>
        <v>0</v>
      </c>
    </row>
    <row r="55" spans="3:13" ht="13.5">
      <c r="C55" s="2">
        <f>'[1]第1週'!C55</f>
        <v>0</v>
      </c>
      <c r="D55" s="2">
        <f>'[1]第1週'!D55</f>
        <v>0</v>
      </c>
      <c r="E55" s="2">
        <f>'[1]第1週'!E55</f>
        <v>0</v>
      </c>
      <c r="F55" s="2">
        <f>'[1]第1週'!F55</f>
        <v>0</v>
      </c>
      <c r="G55" s="2">
        <f>'[1]第1週'!G55</f>
        <v>0</v>
      </c>
      <c r="H55" s="2">
        <f>'[1]第1週'!H55</f>
        <v>0</v>
      </c>
      <c r="I55" s="2">
        <f>'[1]第1週'!I55</f>
        <v>0</v>
      </c>
      <c r="J55" s="2">
        <f>'[1]第1週'!J55</f>
        <v>0</v>
      </c>
      <c r="K55" s="2">
        <f>'[1]第1週'!K55</f>
        <v>0</v>
      </c>
      <c r="L55" s="2">
        <f>'[1]第1週'!Q55</f>
        <v>0</v>
      </c>
      <c r="M55" s="2">
        <f>'[1]第1週'!R55</f>
        <v>0</v>
      </c>
    </row>
    <row r="56" spans="3:13" ht="13.5">
      <c r="C56" s="2">
        <f>'[1]第1週'!C56</f>
        <v>0</v>
      </c>
      <c r="D56" s="2">
        <f>'[1]第1週'!D56</f>
        <v>0</v>
      </c>
      <c r="E56" s="2">
        <f>'[1]第1週'!E56</f>
        <v>0</v>
      </c>
      <c r="F56" s="2">
        <f>'[1]第1週'!F56</f>
        <v>0</v>
      </c>
      <c r="G56" s="2">
        <f>'[1]第1週'!G56</f>
        <v>0</v>
      </c>
      <c r="H56" s="2">
        <f>'[1]第1週'!H56</f>
        <v>0</v>
      </c>
      <c r="I56" s="2">
        <f>'[1]第1週'!I56</f>
        <v>0</v>
      </c>
      <c r="J56" s="2">
        <f>'[1]第1週'!J56</f>
        <v>0</v>
      </c>
      <c r="K56" s="2">
        <f>'[1]第1週'!K56</f>
        <v>0</v>
      </c>
      <c r="L56" s="2">
        <f>'[1]第1週'!Q56</f>
        <v>0</v>
      </c>
      <c r="M56" s="2">
        <f>'[1]第1週'!R56</f>
        <v>0</v>
      </c>
    </row>
    <row r="57" spans="3:13" ht="13.5">
      <c r="C57" s="2">
        <f>'[1]第1週'!C57</f>
        <v>0</v>
      </c>
      <c r="D57" s="2">
        <f>'[1]第1週'!D57</f>
        <v>0</v>
      </c>
      <c r="E57" s="2">
        <f>'[1]第1週'!E57</f>
        <v>0</v>
      </c>
      <c r="F57" s="2">
        <f>'[1]第1週'!F57</f>
        <v>0</v>
      </c>
      <c r="G57" s="2">
        <f>'[1]第1週'!G57</f>
        <v>0</v>
      </c>
      <c r="H57" s="2">
        <f>'[1]第1週'!H57</f>
        <v>0</v>
      </c>
      <c r="I57" s="2">
        <f>'[1]第1週'!I57</f>
        <v>0</v>
      </c>
      <c r="J57" s="2">
        <f>'[1]第1週'!J57</f>
        <v>0</v>
      </c>
      <c r="K57" s="2">
        <f>'[1]第1週'!K57</f>
        <v>0</v>
      </c>
      <c r="L57" s="2">
        <f>'[1]第1週'!Q57</f>
        <v>0</v>
      </c>
      <c r="M57" s="2">
        <f>'[1]第1週'!R57</f>
        <v>0</v>
      </c>
    </row>
    <row r="58" spans="3:13" ht="13.5">
      <c r="C58" s="2">
        <f>'[1]第1週'!C58</f>
        <v>0</v>
      </c>
      <c r="D58" s="2">
        <f>'[1]第1週'!D58</f>
        <v>0</v>
      </c>
      <c r="E58" s="2">
        <f>'[1]第1週'!E58</f>
        <v>0</v>
      </c>
      <c r="F58" s="2">
        <f>'[1]第1週'!F58</f>
        <v>0</v>
      </c>
      <c r="G58" s="2">
        <f>'[1]第1週'!G58</f>
        <v>0</v>
      </c>
      <c r="H58" s="2">
        <f>'[1]第1週'!H58</f>
        <v>0</v>
      </c>
      <c r="I58" s="2">
        <f>'[1]第1週'!I58</f>
        <v>0</v>
      </c>
      <c r="J58" s="2">
        <f>'[1]第1週'!J58</f>
        <v>0</v>
      </c>
      <c r="K58" s="2">
        <f>'[1]第1週'!K58</f>
        <v>0</v>
      </c>
      <c r="L58" s="2">
        <f>'[1]第1週'!Q58</f>
        <v>0</v>
      </c>
      <c r="M58" s="2">
        <f>'[1]第1週'!R58</f>
        <v>0</v>
      </c>
    </row>
    <row r="59" spans="3:13" ht="13.5">
      <c r="C59" s="2">
        <f>'[1]第1週'!C59</f>
        <v>0</v>
      </c>
      <c r="D59" s="2">
        <f>'[1]第1週'!D59</f>
        <v>0</v>
      </c>
      <c r="E59" s="2">
        <f>'[1]第1週'!E59</f>
        <v>0</v>
      </c>
      <c r="F59" s="2">
        <f>'[1]第1週'!F59</f>
        <v>0</v>
      </c>
      <c r="G59" s="2">
        <f>'[1]第1週'!G59</f>
        <v>0</v>
      </c>
      <c r="H59" s="2">
        <f>'[1]第1週'!H59</f>
        <v>0</v>
      </c>
      <c r="I59" s="2">
        <f>'[1]第1週'!I59</f>
        <v>0</v>
      </c>
      <c r="J59" s="2">
        <f>'[1]第1週'!J59</f>
        <v>0</v>
      </c>
      <c r="K59" s="2">
        <f>'[1]第1週'!K59</f>
        <v>0</v>
      </c>
      <c r="L59" s="2">
        <f>'[1]第1週'!Q59</f>
        <v>0</v>
      </c>
      <c r="M59" s="2">
        <f>'[1]第1週'!R59</f>
        <v>0</v>
      </c>
    </row>
    <row r="60" spans="3:13" ht="13.5">
      <c r="C60" s="2">
        <f>'[1]第1週'!C60</f>
        <v>0</v>
      </c>
      <c r="D60" s="2">
        <f>'[1]第1週'!D60</f>
        <v>0</v>
      </c>
      <c r="E60" s="2">
        <f>'[1]第1週'!E60</f>
        <v>0</v>
      </c>
      <c r="F60" s="2">
        <f>'[1]第1週'!F60</f>
        <v>0</v>
      </c>
      <c r="G60" s="2">
        <f>'[1]第1週'!G60</f>
        <v>0</v>
      </c>
      <c r="H60" s="2">
        <f>'[1]第1週'!H60</f>
        <v>0</v>
      </c>
      <c r="I60" s="2">
        <f>'[1]第1週'!I60</f>
        <v>0</v>
      </c>
      <c r="J60" s="2">
        <f>'[1]第1週'!J60</f>
        <v>0</v>
      </c>
      <c r="K60" s="2">
        <f>'[1]第1週'!K60</f>
        <v>0</v>
      </c>
      <c r="L60" s="2">
        <f>'[1]第1週'!Q60</f>
        <v>0</v>
      </c>
      <c r="M60" s="2">
        <f>'[1]第1週'!R60</f>
        <v>0</v>
      </c>
    </row>
    <row r="61" spans="3:13" ht="13.5">
      <c r="C61" s="2">
        <f>'[1]第1週'!C61</f>
        <v>0</v>
      </c>
      <c r="D61" s="2">
        <f>'[1]第1週'!D61</f>
        <v>0</v>
      </c>
      <c r="E61" s="2">
        <f>'[1]第1週'!E61</f>
        <v>0</v>
      </c>
      <c r="F61" s="2">
        <f>'[1]第1週'!F61</f>
        <v>0</v>
      </c>
      <c r="G61" s="2">
        <f>'[1]第1週'!G61</f>
        <v>0</v>
      </c>
      <c r="H61" s="2">
        <f>'[1]第1週'!H61</f>
        <v>0</v>
      </c>
      <c r="I61" s="2">
        <f>'[1]第1週'!I61</f>
        <v>0</v>
      </c>
      <c r="J61" s="2">
        <f>'[1]第1週'!J61</f>
        <v>0</v>
      </c>
      <c r="K61" s="2">
        <f>'[1]第1週'!K61</f>
        <v>0</v>
      </c>
      <c r="L61" s="2">
        <f>'[1]第1週'!Q61</f>
        <v>0</v>
      </c>
      <c r="M61" s="2">
        <f>'[1]第1週'!R61</f>
        <v>0</v>
      </c>
    </row>
    <row r="62" spans="3:13" ht="13.5">
      <c r="C62" s="2">
        <f>'[1]第1週'!C62</f>
        <v>0</v>
      </c>
      <c r="D62" s="2">
        <f>'[1]第1週'!D62</f>
        <v>0</v>
      </c>
      <c r="E62" s="2">
        <f>'[1]第1週'!E62</f>
        <v>0</v>
      </c>
      <c r="F62" s="2">
        <f>'[1]第1週'!F62</f>
        <v>0</v>
      </c>
      <c r="G62" s="2">
        <f>'[1]第1週'!G62</f>
        <v>0</v>
      </c>
      <c r="H62" s="2">
        <f>'[1]第1週'!H62</f>
        <v>0</v>
      </c>
      <c r="I62" s="2">
        <f>'[1]第1週'!I62</f>
        <v>0</v>
      </c>
      <c r="J62" s="2">
        <f>'[1]第1週'!J62</f>
        <v>0</v>
      </c>
      <c r="K62" s="2">
        <f>'[1]第1週'!K62</f>
        <v>0</v>
      </c>
      <c r="L62" s="2">
        <f>'[1]第1週'!Q62</f>
        <v>0</v>
      </c>
      <c r="M62" s="2">
        <f>'[1]第1週'!R62</f>
        <v>0</v>
      </c>
    </row>
    <row r="63" spans="3:13" ht="13.5">
      <c r="C63" s="2">
        <f>'[1]第1週'!C63</f>
        <v>0</v>
      </c>
      <c r="D63" s="2">
        <f>'[1]第1週'!D63</f>
        <v>0</v>
      </c>
      <c r="E63" s="2">
        <f>'[1]第1週'!E63</f>
        <v>0</v>
      </c>
      <c r="F63" s="2">
        <f>'[1]第1週'!F63</f>
        <v>0</v>
      </c>
      <c r="G63" s="2">
        <f>'[1]第1週'!G63</f>
        <v>0</v>
      </c>
      <c r="H63" s="2">
        <f>'[1]第1週'!H63</f>
        <v>0</v>
      </c>
      <c r="I63" s="2">
        <f>'[1]第1週'!I63</f>
        <v>0</v>
      </c>
      <c r="J63" s="2">
        <f>'[1]第1週'!J63</f>
        <v>0</v>
      </c>
      <c r="K63" s="2">
        <f>'[1]第1週'!K63</f>
        <v>0</v>
      </c>
      <c r="L63" s="2">
        <f>'[1]第1週'!Q63</f>
        <v>0</v>
      </c>
      <c r="M63" s="2">
        <f>'[1]第1週'!R63</f>
        <v>0</v>
      </c>
    </row>
    <row r="64" spans="3:13" ht="13.5">
      <c r="C64" s="2">
        <f>'[1]第1週'!C64</f>
        <v>0</v>
      </c>
      <c r="D64" s="2">
        <f>'[1]第1週'!D64</f>
        <v>0</v>
      </c>
      <c r="E64" s="2">
        <f>'[1]第1週'!E64</f>
        <v>0</v>
      </c>
      <c r="F64" s="2">
        <f>'[1]第1週'!F64</f>
        <v>0</v>
      </c>
      <c r="G64" s="2">
        <f>'[1]第1週'!G64</f>
        <v>0</v>
      </c>
      <c r="H64" s="2">
        <f>'[1]第1週'!H64</f>
        <v>0</v>
      </c>
      <c r="I64" s="2">
        <f>'[1]第1週'!I64</f>
        <v>0</v>
      </c>
      <c r="J64" s="2">
        <f>'[1]第1週'!J64</f>
        <v>0</v>
      </c>
      <c r="K64" s="2">
        <f>'[1]第1週'!K64</f>
        <v>0</v>
      </c>
      <c r="L64" s="2">
        <f>'[1]第1週'!Q64</f>
        <v>0</v>
      </c>
      <c r="M64" s="2">
        <f>'[1]第1週'!R64</f>
        <v>0</v>
      </c>
    </row>
    <row r="65" spans="3:13" ht="13.5">
      <c r="C65" s="2">
        <f>'[1]第1週'!C65</f>
        <v>0</v>
      </c>
      <c r="D65" s="2">
        <f>'[1]第1週'!D65</f>
        <v>0</v>
      </c>
      <c r="E65" s="2">
        <f>'[1]第1週'!E65</f>
        <v>0</v>
      </c>
      <c r="F65" s="2">
        <f>'[1]第1週'!F65</f>
        <v>0</v>
      </c>
      <c r="G65" s="2">
        <f>'[1]第1週'!G65</f>
        <v>0</v>
      </c>
      <c r="H65" s="2">
        <f>'[1]第1週'!H65</f>
        <v>0</v>
      </c>
      <c r="I65" s="2">
        <f>'[1]第1週'!I65</f>
        <v>0</v>
      </c>
      <c r="J65" s="2">
        <f>'[1]第1週'!J65</f>
        <v>0</v>
      </c>
      <c r="K65" s="2">
        <f>'[1]第1週'!K65</f>
        <v>0</v>
      </c>
      <c r="L65" s="2">
        <f>'[1]第1週'!Q65</f>
        <v>0</v>
      </c>
      <c r="M65" s="2">
        <f>'[1]第1週'!R65</f>
        <v>0</v>
      </c>
    </row>
    <row r="66" spans="3:13" ht="13.5">
      <c r="C66" s="2">
        <f>'[1]第1週'!C66</f>
        <v>0</v>
      </c>
      <c r="D66" s="2">
        <f>'[1]第1週'!D66</f>
        <v>0</v>
      </c>
      <c r="E66" s="2">
        <f>'[1]第1週'!E66</f>
        <v>0</v>
      </c>
      <c r="F66" s="2">
        <f>'[1]第1週'!F66</f>
        <v>0</v>
      </c>
      <c r="G66" s="2">
        <f>'[1]第1週'!G66</f>
        <v>0</v>
      </c>
      <c r="H66" s="2">
        <f>'[1]第1週'!H66</f>
        <v>0</v>
      </c>
      <c r="I66" s="2">
        <f>'[1]第1週'!I66</f>
        <v>0</v>
      </c>
      <c r="J66" s="2">
        <f>'[1]第1週'!J66</f>
        <v>0</v>
      </c>
      <c r="K66" s="2">
        <f>'[1]第1週'!K66</f>
        <v>0</v>
      </c>
      <c r="L66" s="2">
        <f>'[1]第1週'!Q66</f>
        <v>0</v>
      </c>
      <c r="M66" s="2">
        <f>'[1]第1週'!R66</f>
        <v>0</v>
      </c>
    </row>
    <row r="67" spans="3:13" ht="13.5">
      <c r="C67" s="2">
        <f>'[1]第1週'!C67</f>
        <v>0</v>
      </c>
      <c r="D67" s="2">
        <f>'[1]第1週'!D67</f>
        <v>0</v>
      </c>
      <c r="E67" s="2">
        <f>'[1]第1週'!E67</f>
        <v>0</v>
      </c>
      <c r="F67" s="2">
        <f>'[1]第1週'!F67</f>
        <v>0</v>
      </c>
      <c r="G67" s="2">
        <f>'[1]第1週'!G67</f>
        <v>0</v>
      </c>
      <c r="H67" s="2">
        <f>'[1]第1週'!H67</f>
        <v>0</v>
      </c>
      <c r="I67" s="2">
        <f>'[1]第1週'!I67</f>
        <v>0</v>
      </c>
      <c r="J67" s="2">
        <f>'[1]第1週'!J67</f>
        <v>0</v>
      </c>
      <c r="K67" s="2">
        <f>'[1]第1週'!K67</f>
        <v>0</v>
      </c>
      <c r="L67" s="2">
        <f>'[1]第1週'!Q67</f>
        <v>0</v>
      </c>
      <c r="M67" s="2">
        <f>'[1]第1週'!R67</f>
        <v>0</v>
      </c>
    </row>
  </sheetData>
  <mergeCells count="196">
    <mergeCell ref="Q38:R38"/>
    <mergeCell ref="Q39:R39"/>
    <mergeCell ref="Q14:R14"/>
    <mergeCell ref="Q15:R15"/>
    <mergeCell ref="Q34:T34"/>
    <mergeCell ref="Q35:T35"/>
    <mergeCell ref="Q36:T36"/>
    <mergeCell ref="Q18:T18"/>
    <mergeCell ref="Q19:T19"/>
    <mergeCell ref="Q20:T20"/>
    <mergeCell ref="B35:E35"/>
    <mergeCell ref="B36:E36"/>
    <mergeCell ref="B37:E37"/>
    <mergeCell ref="B39:C39"/>
    <mergeCell ref="B49:E49"/>
    <mergeCell ref="B50:C50"/>
    <mergeCell ref="Q33:T33"/>
    <mergeCell ref="R29:T29"/>
    <mergeCell ref="Q30:T30"/>
    <mergeCell ref="B33:E33"/>
    <mergeCell ref="B34:E34"/>
    <mergeCell ref="B38:C38"/>
    <mergeCell ref="B47:E47"/>
    <mergeCell ref="B48:E48"/>
    <mergeCell ref="B21:E21"/>
    <mergeCell ref="B28:C28"/>
    <mergeCell ref="B31:E31"/>
    <mergeCell ref="G17:I17"/>
    <mergeCell ref="F25:I25"/>
    <mergeCell ref="Q31:T31"/>
    <mergeCell ref="B22:E22"/>
    <mergeCell ref="Q26:R26"/>
    <mergeCell ref="B26:C26"/>
    <mergeCell ref="F27:G27"/>
    <mergeCell ref="F28:G28"/>
    <mergeCell ref="F30:I30"/>
    <mergeCell ref="F31:I31"/>
    <mergeCell ref="M30:P30"/>
    <mergeCell ref="M26:N26"/>
    <mergeCell ref="B8:E8"/>
    <mergeCell ref="B9:E9"/>
    <mergeCell ref="B10:E10"/>
    <mergeCell ref="Q32:T32"/>
    <mergeCell ref="Q27:R27"/>
    <mergeCell ref="B24:E24"/>
    <mergeCell ref="B25:E25"/>
    <mergeCell ref="B30:E30"/>
    <mergeCell ref="B23:E23"/>
    <mergeCell ref="B32:E32"/>
    <mergeCell ref="R5:T5"/>
    <mergeCell ref="R17:T17"/>
    <mergeCell ref="J18:K18"/>
    <mergeCell ref="J11:K11"/>
    <mergeCell ref="N5:P5"/>
    <mergeCell ref="M6:P6"/>
    <mergeCell ref="M18:P18"/>
    <mergeCell ref="M14:N14"/>
    <mergeCell ref="M15:N15"/>
    <mergeCell ref="M16:N16"/>
    <mergeCell ref="B11:E11"/>
    <mergeCell ref="B12:E12"/>
    <mergeCell ref="B13:E13"/>
    <mergeCell ref="B20:E20"/>
    <mergeCell ref="B19:E19"/>
    <mergeCell ref="B15:C15"/>
    <mergeCell ref="B18:E18"/>
    <mergeCell ref="B14:C14"/>
    <mergeCell ref="B42:E42"/>
    <mergeCell ref="B43:E43"/>
    <mergeCell ref="B44:E44"/>
    <mergeCell ref="B45:E45"/>
    <mergeCell ref="B51:C51"/>
    <mergeCell ref="B52:C52"/>
    <mergeCell ref="C5:E5"/>
    <mergeCell ref="C17:E17"/>
    <mergeCell ref="C29:E29"/>
    <mergeCell ref="C41:E41"/>
    <mergeCell ref="B27:C27"/>
    <mergeCell ref="B6:E6"/>
    <mergeCell ref="B46:E46"/>
    <mergeCell ref="B7:E7"/>
    <mergeCell ref="F32:I32"/>
    <mergeCell ref="F33:I33"/>
    <mergeCell ref="G5:I5"/>
    <mergeCell ref="G29:I29"/>
    <mergeCell ref="F18:I18"/>
    <mergeCell ref="F19:I19"/>
    <mergeCell ref="F20:I20"/>
    <mergeCell ref="F21:I21"/>
    <mergeCell ref="F22:I22"/>
    <mergeCell ref="F23:I23"/>
    <mergeCell ref="F52:G52"/>
    <mergeCell ref="F49:I49"/>
    <mergeCell ref="F38:G38"/>
    <mergeCell ref="F39:G39"/>
    <mergeCell ref="F46:I46"/>
    <mergeCell ref="F47:I47"/>
    <mergeCell ref="F42:I42"/>
    <mergeCell ref="F43:I43"/>
    <mergeCell ref="F40:G40"/>
    <mergeCell ref="G41:I41"/>
    <mergeCell ref="J48:K48"/>
    <mergeCell ref="F48:I48"/>
    <mergeCell ref="F50:G50"/>
    <mergeCell ref="F51:G51"/>
    <mergeCell ref="F14:G14"/>
    <mergeCell ref="F15:G15"/>
    <mergeCell ref="F16:G16"/>
    <mergeCell ref="F26:G26"/>
    <mergeCell ref="F24:I24"/>
    <mergeCell ref="F44:I44"/>
    <mergeCell ref="F45:I45"/>
    <mergeCell ref="F34:I34"/>
    <mergeCell ref="F35:I35"/>
    <mergeCell ref="F36:I36"/>
    <mergeCell ref="F37:I37"/>
    <mergeCell ref="M19:P19"/>
    <mergeCell ref="M20:P20"/>
    <mergeCell ref="M21:P21"/>
    <mergeCell ref="M22:P22"/>
    <mergeCell ref="M33:P33"/>
    <mergeCell ref="M34:P34"/>
    <mergeCell ref="M38:N38"/>
    <mergeCell ref="M23:P23"/>
    <mergeCell ref="M24:P24"/>
    <mergeCell ref="M25:P25"/>
    <mergeCell ref="M31:P31"/>
    <mergeCell ref="M39:N39"/>
    <mergeCell ref="M40:N40"/>
    <mergeCell ref="N17:P17"/>
    <mergeCell ref="N29:P29"/>
    <mergeCell ref="M35:P35"/>
    <mergeCell ref="M36:P36"/>
    <mergeCell ref="M37:P37"/>
    <mergeCell ref="M27:N27"/>
    <mergeCell ref="M28:N28"/>
    <mergeCell ref="M32:P32"/>
    <mergeCell ref="Q6:T6"/>
    <mergeCell ref="Q7:T7"/>
    <mergeCell ref="Q8:T8"/>
    <mergeCell ref="Q9:T9"/>
    <mergeCell ref="Q22:T22"/>
    <mergeCell ref="Q23:T23"/>
    <mergeCell ref="Q24:T24"/>
    <mergeCell ref="Q10:T10"/>
    <mergeCell ref="Q11:T11"/>
    <mergeCell ref="Q12:T12"/>
    <mergeCell ref="Q13:T13"/>
    <mergeCell ref="U18:V18"/>
    <mergeCell ref="J49:K49"/>
    <mergeCell ref="J30:K30"/>
    <mergeCell ref="J31:K31"/>
    <mergeCell ref="J42:K42"/>
    <mergeCell ref="J43:K43"/>
    <mergeCell ref="Q37:T37"/>
    <mergeCell ref="J24:K24"/>
    <mergeCell ref="J25:K25"/>
    <mergeCell ref="Q21:T21"/>
    <mergeCell ref="J47:K47"/>
    <mergeCell ref="J23:K23"/>
    <mergeCell ref="U31:V31"/>
    <mergeCell ref="U36:V36"/>
    <mergeCell ref="U37:V37"/>
    <mergeCell ref="U35:V35"/>
    <mergeCell ref="U24:V24"/>
    <mergeCell ref="U25:V25"/>
    <mergeCell ref="U30:V30"/>
    <mergeCell ref="Q25:T25"/>
    <mergeCell ref="J5:K5"/>
    <mergeCell ref="J17:K17"/>
    <mergeCell ref="J29:K29"/>
    <mergeCell ref="J36:K36"/>
    <mergeCell ref="J41:K41"/>
    <mergeCell ref="J35:K35"/>
    <mergeCell ref="J12:K12"/>
    <mergeCell ref="J13:K13"/>
    <mergeCell ref="J19:K19"/>
    <mergeCell ref="J37:K37"/>
    <mergeCell ref="U5:V5"/>
    <mergeCell ref="U17:V17"/>
    <mergeCell ref="U29:V29"/>
    <mergeCell ref="U11:V11"/>
    <mergeCell ref="U23:V23"/>
    <mergeCell ref="U7:V7"/>
    <mergeCell ref="U19:V19"/>
    <mergeCell ref="U6:V6"/>
    <mergeCell ref="U12:V12"/>
    <mergeCell ref="U13:V13"/>
    <mergeCell ref="F6:I6"/>
    <mergeCell ref="F7:I7"/>
    <mergeCell ref="F8:I8"/>
    <mergeCell ref="F9:I9"/>
    <mergeCell ref="F10:I10"/>
    <mergeCell ref="F11:I11"/>
    <mergeCell ref="F12:I12"/>
    <mergeCell ref="F13:I13"/>
  </mergeCells>
  <printOptions/>
  <pageMargins left="0.77" right="0.75" top="0.27" bottom="0.24" header="0.27" footer="0.21"/>
  <pageSetup horizontalDpi="600" verticalDpi="600" orientation="landscape" paperSize="12" r:id="rId2"/>
  <drawing r:id="rId1"/>
</worksheet>
</file>

<file path=xl/worksheets/sheet4.xml><?xml version="1.0" encoding="utf-8"?>
<worksheet xmlns="http://schemas.openxmlformats.org/spreadsheetml/2006/main" xmlns:r="http://schemas.openxmlformats.org/officeDocument/2006/relationships">
  <sheetPr codeName="Sheet12"/>
  <dimension ref="A1:V67"/>
  <sheetViews>
    <sheetView showZeros="0" tabSelected="1" zoomScale="75" zoomScaleNormal="75" workbookViewId="0" topLeftCell="A22">
      <selection activeCell="A35" sqref="A35"/>
    </sheetView>
  </sheetViews>
  <sheetFormatPr defaultColWidth="9.00390625" defaultRowHeight="13.5"/>
  <cols>
    <col min="1" max="1" width="6.875" style="3" customWidth="1"/>
    <col min="2" max="2" width="5.375" style="3" customWidth="1"/>
    <col min="3" max="3" width="14.375" style="3" customWidth="1"/>
    <col min="4" max="4" width="5.50390625" style="3" bestFit="1" customWidth="1"/>
    <col min="5" max="5" width="6.00390625" style="3" bestFit="1" customWidth="1"/>
    <col min="6" max="6" width="5.375" style="3" customWidth="1"/>
    <col min="7" max="7" width="14.375" style="3" customWidth="1"/>
    <col min="8" max="11" width="6.125" style="3" customWidth="1"/>
    <col min="12" max="12" width="6.875" style="3" customWidth="1"/>
    <col min="13" max="13" width="5.375" style="3" customWidth="1"/>
    <col min="14" max="14" width="14.375" style="3" customWidth="1"/>
    <col min="15" max="16" width="6.125" style="3" customWidth="1"/>
    <col min="17" max="17" width="5.375" style="3" customWidth="1"/>
    <col min="18" max="18" width="14.375" style="3" customWidth="1"/>
    <col min="19" max="22" width="6.125" style="3" customWidth="1"/>
    <col min="23" max="16384" width="9.00390625" style="3" customWidth="1"/>
  </cols>
  <sheetData>
    <row r="1" spans="1:2" ht="13.5">
      <c r="A1" s="1">
        <v>2012</v>
      </c>
      <c r="B1" s="2"/>
    </row>
    <row r="2" spans="1:10" s="6" customFormat="1" ht="18.75">
      <c r="A2" s="4">
        <v>12</v>
      </c>
      <c r="B2" s="5"/>
      <c r="J2" s="3"/>
    </row>
    <row r="3" spans="1:2" ht="13.5">
      <c r="A3" s="7">
        <v>1</v>
      </c>
      <c r="B3" s="2"/>
    </row>
    <row r="4" spans="1:2" ht="14.25" thickBot="1">
      <c r="A4" s="8"/>
      <c r="B4" s="2"/>
    </row>
    <row r="5" spans="1:22" ht="17.25" customHeight="1">
      <c r="A5" s="9"/>
      <c r="B5" s="10" t="str">
        <f>'[1]第3週'!B5</f>
        <v>A・</v>
      </c>
      <c r="C5" s="182" t="str">
        <f>'[1]第4週'!C5</f>
        <v>ｽﾊﾟｲｼｰﾛｰﾙﾌﾗｲ定食</v>
      </c>
      <c r="D5" s="182"/>
      <c r="E5" s="183"/>
      <c r="F5" s="11">
        <f>'[1]第1週'!F5</f>
        <v>0</v>
      </c>
      <c r="G5" s="188">
        <f>'[1]第4週'!G5</f>
        <v>0</v>
      </c>
      <c r="H5" s="188"/>
      <c r="I5" s="189"/>
      <c r="J5" s="167" t="str">
        <f>'[1]第2週'!L5</f>
        <v>  カレー</v>
      </c>
      <c r="K5" s="168"/>
      <c r="L5" s="12">
        <f>'[1]第1週'!R5:R16</f>
        <v>0</v>
      </c>
      <c r="M5" s="10" t="str">
        <f>'[1]第4週'!S5</f>
        <v>A・</v>
      </c>
      <c r="N5" s="182" t="str">
        <f>'[1]第4週'!T5</f>
        <v>豚カツ定食</v>
      </c>
      <c r="O5" s="182"/>
      <c r="P5" s="183"/>
      <c r="Q5" s="11" t="str">
        <f>'[1]第1週'!W5</f>
        <v>B・</v>
      </c>
      <c r="R5" s="182" t="str">
        <f>'[1]第4週'!X5</f>
        <v>豚しゃぶ定食</v>
      </c>
      <c r="S5" s="182"/>
      <c r="T5" s="183"/>
      <c r="U5" s="167" t="str">
        <f>'[1]第1週'!AC5</f>
        <v>  カレー</v>
      </c>
      <c r="V5" s="168"/>
    </row>
    <row r="6" spans="1:22" ht="13.5">
      <c r="A6" s="13"/>
      <c r="B6" s="176" t="str">
        <f>'[1]第4週'!B6</f>
        <v>＜タコス味のフライです＞</v>
      </c>
      <c r="C6" s="176"/>
      <c r="D6" s="176"/>
      <c r="E6" s="176"/>
      <c r="F6" s="199">
        <f>'[1]第4週'!F6</f>
        <v>0</v>
      </c>
      <c r="G6" s="200"/>
      <c r="H6" s="200"/>
      <c r="I6" s="201"/>
      <c r="J6" s="103">
        <f>'[1]第4週'!L6</f>
        <v>0</v>
      </c>
      <c r="K6" s="104">
        <f>'[1]第4週'!M6</f>
        <v>0</v>
      </c>
      <c r="L6" s="19"/>
      <c r="M6" s="179" t="str">
        <f>'[1]第4週'!S6</f>
        <v>＜豚肉で鉄分補給＞</v>
      </c>
      <c r="N6" s="179"/>
      <c r="O6" s="179"/>
      <c r="P6" s="180"/>
      <c r="Q6" s="178" t="str">
        <f>'[1]第4週'!W6</f>
        <v>＜ビタミンB1が豊富な豚肉で</v>
      </c>
      <c r="R6" s="179"/>
      <c r="S6" s="179"/>
      <c r="T6" s="180"/>
      <c r="U6" s="173" t="str">
        <f>'[1]第4週'!AC6</f>
        <v>ビーフ</v>
      </c>
      <c r="V6" s="174"/>
    </row>
    <row r="7" spans="1:22" ht="13.5">
      <c r="A7" s="102"/>
      <c r="B7" s="164">
        <f>'[1]第4週'!B7</f>
        <v>0</v>
      </c>
      <c r="C7" s="165"/>
      <c r="D7" s="165"/>
      <c r="E7" s="165"/>
      <c r="F7" s="185">
        <f>'[1]第4週'!F7</f>
        <v>0</v>
      </c>
      <c r="G7" s="165"/>
      <c r="H7" s="165"/>
      <c r="I7" s="166"/>
      <c r="J7" s="106">
        <f>'[1]第4週'!L7</f>
        <v>0</v>
      </c>
      <c r="K7" s="107">
        <f>'[1]第4週'!M7</f>
        <v>0</v>
      </c>
      <c r="L7" s="19"/>
      <c r="M7" s="164">
        <f>'[1]第4週'!S7</f>
        <v>0</v>
      </c>
      <c r="N7" s="165"/>
      <c r="O7" s="165"/>
      <c r="P7" s="166"/>
      <c r="Q7" s="175" t="str">
        <f>'[1]第4週'!W7</f>
        <v>　　</v>
      </c>
      <c r="R7" s="176"/>
      <c r="S7" s="176"/>
      <c r="T7" s="177"/>
      <c r="U7" s="171" t="str">
        <f>'[1]第4週'!AC7</f>
        <v>    カレー</v>
      </c>
      <c r="V7" s="172"/>
    </row>
    <row r="8" spans="1:22" ht="13.5">
      <c r="A8" s="20">
        <f>'[1]第1週'!A8</f>
        <v>41370</v>
      </c>
      <c r="B8" s="163" t="str">
        <f>'[1]第4週'!B8</f>
        <v>タコス風ｽﾊﾟｲｼｰﾛｰﾙ</v>
      </c>
      <c r="C8" s="176"/>
      <c r="D8" s="176"/>
      <c r="E8" s="176"/>
      <c r="F8" s="185">
        <f>'[1]第4週'!F8</f>
        <v>0</v>
      </c>
      <c r="G8" s="165"/>
      <c r="H8" s="165"/>
      <c r="I8" s="166"/>
      <c r="J8" s="108" t="str">
        <f>'[1]第1週'!L8</f>
        <v>ｶﾛﾘｰ</v>
      </c>
      <c r="K8" s="22">
        <f>'[1]第4週'!M8</f>
        <v>0</v>
      </c>
      <c r="L8" s="25">
        <f>'[1]第4週'!R8</f>
        <v>41421</v>
      </c>
      <c r="M8" s="14" t="str">
        <f>'[1]第4週'!S8</f>
        <v>豚カツ</v>
      </c>
      <c r="N8" s="14"/>
      <c r="O8" s="14"/>
      <c r="P8" s="15"/>
      <c r="Q8" s="175" t="str">
        <f>'[1]第4週'!W8</f>
        <v>豚しゃぶ</v>
      </c>
      <c r="R8" s="176"/>
      <c r="S8" s="176"/>
      <c r="T8" s="177"/>
      <c r="U8" s="21" t="str">
        <f>'[1]第1週'!AC8</f>
        <v>ｶﾛﾘｰ</v>
      </c>
      <c r="V8" s="22">
        <f>'[1]第4週'!AD8</f>
        <v>805</v>
      </c>
    </row>
    <row r="9" spans="1:22" ht="15">
      <c r="A9" s="13" t="s">
        <v>0</v>
      </c>
      <c r="B9" s="163" t="str">
        <f>'[1]第4週'!B9</f>
        <v>オムレツ</v>
      </c>
      <c r="C9" s="176"/>
      <c r="D9" s="176"/>
      <c r="E9" s="176"/>
      <c r="F9" s="185">
        <f>'[1]第4週'!F9</f>
        <v>0</v>
      </c>
      <c r="G9" s="165"/>
      <c r="H9" s="165"/>
      <c r="I9" s="166"/>
      <c r="J9" s="23" t="str">
        <f>'[1]第1週'!L9</f>
        <v>脂質</v>
      </c>
      <c r="K9" s="24">
        <f>'[1]第4週'!M9</f>
        <v>0</v>
      </c>
      <c r="L9" s="25" t="str">
        <f>'[1]第1週'!R9</f>
        <v>月</v>
      </c>
      <c r="M9" s="14" t="str">
        <f>'[1]第4週'!S9</f>
        <v>とんかつソース</v>
      </c>
      <c r="N9" s="14"/>
      <c r="O9" s="14"/>
      <c r="P9" s="15"/>
      <c r="Q9" s="175" t="str">
        <f>'[1]第4週'!W9</f>
        <v>（レタス・キャベツ・わかめ）</v>
      </c>
      <c r="R9" s="176"/>
      <c r="S9" s="176"/>
      <c r="T9" s="177"/>
      <c r="U9" s="26" t="str">
        <f>'[1]第1週'!AC9</f>
        <v>脂質</v>
      </c>
      <c r="V9" s="22">
        <f>'[1]第4週'!AD9</f>
        <v>23.4</v>
      </c>
    </row>
    <row r="10" spans="1:22" ht="13.5">
      <c r="A10" s="13"/>
      <c r="B10" s="163" t="str">
        <f>'[1]第4週'!B10</f>
        <v>　繊キャベツ</v>
      </c>
      <c r="C10" s="176"/>
      <c r="D10" s="176"/>
      <c r="E10" s="176"/>
      <c r="F10" s="185">
        <f>'[1]第4週'!F10</f>
        <v>0</v>
      </c>
      <c r="G10" s="165"/>
      <c r="H10" s="165"/>
      <c r="I10" s="166"/>
      <c r="J10" s="108" t="str">
        <f>'[1]第1週'!L10</f>
        <v>塩分</v>
      </c>
      <c r="K10" s="22">
        <f>'[1]第4週'!M10</f>
        <v>0</v>
      </c>
      <c r="L10" s="19"/>
      <c r="M10" s="14" t="str">
        <f>'[1]第4週'!S10</f>
        <v>　繊キャベツ</v>
      </c>
      <c r="N10" s="14"/>
      <c r="O10" s="14"/>
      <c r="P10" s="15"/>
      <c r="Q10" s="175" t="str">
        <f>'[1]第4週'!W10</f>
        <v>P.焙煎ゴマドレッシング</v>
      </c>
      <c r="R10" s="176"/>
      <c r="S10" s="176"/>
      <c r="T10" s="177"/>
      <c r="U10" s="21" t="str">
        <f>'[1]第1週'!AC10</f>
        <v>塩分</v>
      </c>
      <c r="V10" s="22">
        <f>'[1]第4週'!AD10</f>
        <v>3.7</v>
      </c>
    </row>
    <row r="11" spans="1:22" ht="13.5">
      <c r="A11" s="84">
        <f>'[1]第1週'!A11+21</f>
        <v>41392</v>
      </c>
      <c r="B11" s="163" t="str">
        <f>'[1]第4週'!B11</f>
        <v>野菜ソテー</v>
      </c>
      <c r="C11" s="176"/>
      <c r="D11" s="176"/>
      <c r="E11" s="176"/>
      <c r="F11" s="185">
        <f>'[1]第4週'!F11</f>
        <v>0</v>
      </c>
      <c r="G11" s="165"/>
      <c r="H11" s="165"/>
      <c r="I11" s="166"/>
      <c r="J11" s="194" t="str">
        <f>'[1]第4週'!L11</f>
        <v>丼　物</v>
      </c>
      <c r="K11" s="195">
        <f>'[1]第4週'!M11</f>
        <v>0</v>
      </c>
      <c r="L11" s="28">
        <f>'[1]第1週'!R11+21</f>
        <v>41396</v>
      </c>
      <c r="M11" s="14" t="str">
        <f>'[1]第4週'!S11</f>
        <v>昆布煮</v>
      </c>
      <c r="N11" s="14"/>
      <c r="O11" s="14"/>
      <c r="P11" s="15"/>
      <c r="Q11" s="175" t="str">
        <f>'[1]第4週'!W11</f>
        <v>昆布煮</v>
      </c>
      <c r="R11" s="176"/>
      <c r="S11" s="176"/>
      <c r="T11" s="177"/>
      <c r="U11" s="196" t="str">
        <f>'[1]第4週'!AC11</f>
        <v>丼物</v>
      </c>
      <c r="V11" s="195"/>
    </row>
    <row r="12" spans="1:22" ht="15">
      <c r="A12" s="13" t="s">
        <v>1</v>
      </c>
      <c r="B12" s="163" t="str">
        <f>'[1]第4週'!B12</f>
        <v>赤魚</v>
      </c>
      <c r="C12" s="176"/>
      <c r="D12" s="176"/>
      <c r="E12" s="176"/>
      <c r="F12" s="185">
        <f>'[1]第4週'!F12</f>
        <v>0</v>
      </c>
      <c r="G12" s="165"/>
      <c r="H12" s="165"/>
      <c r="I12" s="166"/>
      <c r="J12" s="197">
        <f>'[1]第4週'!L12</f>
        <v>0</v>
      </c>
      <c r="K12" s="174">
        <f>'[1]第4週'!M12</f>
        <v>0</v>
      </c>
      <c r="L12" s="28" t="str">
        <f>'[1]第1週'!R12</f>
        <v>日</v>
      </c>
      <c r="M12" s="14" t="str">
        <f>'[1]第4週'!S12</f>
        <v>塩鯖</v>
      </c>
      <c r="N12" s="14"/>
      <c r="O12" s="14"/>
      <c r="P12" s="15"/>
      <c r="Q12" s="175" t="str">
        <f>'[1]第4週'!W12</f>
        <v>塩鯖</v>
      </c>
      <c r="R12" s="176"/>
      <c r="S12" s="176"/>
      <c r="T12" s="177"/>
      <c r="U12" s="173" t="str">
        <f>'[1]第4週'!AC12</f>
        <v>ロコモコ丼</v>
      </c>
      <c r="V12" s="174"/>
    </row>
    <row r="13" spans="1:22" ht="15">
      <c r="A13" s="13" t="s">
        <v>2</v>
      </c>
      <c r="B13" s="163" t="str">
        <f>'[1]第4週'!B13</f>
        <v>サラダあえ</v>
      </c>
      <c r="C13" s="176"/>
      <c r="D13" s="176"/>
      <c r="E13" s="176"/>
      <c r="F13" s="185">
        <f>'[1]第4週'!F13</f>
        <v>0</v>
      </c>
      <c r="G13" s="165"/>
      <c r="H13" s="165"/>
      <c r="I13" s="166"/>
      <c r="J13" s="198">
        <f>'[1]第4週'!L13</f>
        <v>0</v>
      </c>
      <c r="K13" s="172">
        <f>'[1]第4週'!M13</f>
        <v>0</v>
      </c>
      <c r="L13" s="33" t="str">
        <f>'[1]第1週'!R13</f>
        <v>（</v>
      </c>
      <c r="M13" s="14" t="str">
        <f>'[1]第4週'!S13</f>
        <v>お浸し</v>
      </c>
      <c r="N13" s="14"/>
      <c r="O13" s="14"/>
      <c r="P13" s="15"/>
      <c r="Q13" s="175" t="str">
        <f>'[1]第4週'!W13</f>
        <v>お浸し</v>
      </c>
      <c r="R13" s="176"/>
      <c r="S13" s="176"/>
      <c r="T13" s="177"/>
      <c r="U13" s="171">
        <f>'[1]第4週'!AC13</f>
        <v>0</v>
      </c>
      <c r="V13" s="172"/>
    </row>
    <row r="14" spans="1:22" ht="13.5" customHeight="1">
      <c r="A14" s="29">
        <f>'[1]第1週'!A14</f>
        <v>41371</v>
      </c>
      <c r="B14" s="176" t="str">
        <f>'[1]第4週'!B14</f>
        <v>昆布佃煮</v>
      </c>
      <c r="C14" s="176">
        <f>'[1]第1週'!C14</f>
        <v>0</v>
      </c>
      <c r="D14" s="30" t="str">
        <f>'[1]第1週'!D14</f>
        <v>ｶﾛﾘｰ</v>
      </c>
      <c r="E14" s="30">
        <f>'[1]第4週'!E14</f>
        <v>820</v>
      </c>
      <c r="F14" s="185">
        <f>'[1]第4週'!F14</f>
        <v>0</v>
      </c>
      <c r="G14" s="165">
        <f>'[1]第1週'!G14</f>
        <v>0</v>
      </c>
      <c r="H14" s="30" t="str">
        <f>'[1]第1週'!H14</f>
        <v>ｶﾛﾘｰ</v>
      </c>
      <c r="I14" s="30">
        <f>'[1]第4週'!I14</f>
        <v>0</v>
      </c>
      <c r="J14" s="21" t="str">
        <f>'[1]第1週'!L14</f>
        <v>ｶﾛﾘｰ</v>
      </c>
      <c r="K14" s="22">
        <f>'[1]第4週'!M14</f>
        <v>0</v>
      </c>
      <c r="L14" s="31">
        <f>'[1]第1週'!R14</f>
        <v>41375</v>
      </c>
      <c r="M14" s="176" t="str">
        <f>'[1]第4週'!S14</f>
        <v>味の花</v>
      </c>
      <c r="N14" s="176">
        <f>'[1]第1週'!N14</f>
        <v>0</v>
      </c>
      <c r="O14" s="30" t="str">
        <f>'[1]第1週'!U14</f>
        <v>ｶﾛﾘｰ</v>
      </c>
      <c r="P14" s="30">
        <f>'[1]第4週'!V14</f>
        <v>851</v>
      </c>
      <c r="Q14" s="175" t="str">
        <f>'[1]第4週'!W14</f>
        <v>味の花</v>
      </c>
      <c r="R14" s="177"/>
      <c r="S14" s="30" t="str">
        <f>'[1]第1週'!Y14</f>
        <v>ｶﾛﾘｰ</v>
      </c>
      <c r="T14" s="30">
        <f>'[1]第4週'!Z14</f>
        <v>763</v>
      </c>
      <c r="U14" s="21" t="str">
        <f>'[1]第1週'!AC14</f>
        <v>ｶﾛﾘｰ</v>
      </c>
      <c r="V14" s="22">
        <f>'[1]第4週'!AD14</f>
        <v>870</v>
      </c>
    </row>
    <row r="15" spans="1:22" ht="15">
      <c r="A15" s="13" t="s">
        <v>3</v>
      </c>
      <c r="B15" s="176" t="str">
        <f>'[1]第4週'!B15</f>
        <v>赤かっぱ</v>
      </c>
      <c r="C15" s="176">
        <f>'[1]第1週'!C15</f>
        <v>0</v>
      </c>
      <c r="D15" s="30" t="str">
        <f>'[1]第1週'!D15</f>
        <v>脂質</v>
      </c>
      <c r="E15" s="30">
        <f>'[1]第4週'!E15</f>
        <v>22.9</v>
      </c>
      <c r="F15" s="185">
        <f>'[1]第4週'!F15</f>
        <v>0</v>
      </c>
      <c r="G15" s="165">
        <f>'[1]第1週'!G15</f>
        <v>0</v>
      </c>
      <c r="H15" s="30" t="str">
        <f>'[1]第1週'!H15</f>
        <v>脂質</v>
      </c>
      <c r="I15" s="30">
        <f>'[1]第4週'!I15</f>
        <v>0</v>
      </c>
      <c r="J15" s="23" t="str">
        <f>'[1]第1週'!L15</f>
        <v>脂質</v>
      </c>
      <c r="K15" s="24">
        <f>'[1]第4週'!M15</f>
        <v>0</v>
      </c>
      <c r="L15" s="33" t="str">
        <f>'[1]第1週'!R15</f>
        <v>）</v>
      </c>
      <c r="M15" s="176" t="str">
        <f>'[1]第4週'!S15</f>
        <v>かつお入桜</v>
      </c>
      <c r="N15" s="176">
        <f>'[1]第1週'!N15</f>
        <v>0</v>
      </c>
      <c r="O15" s="30" t="str">
        <f>'[1]第1週'!U15</f>
        <v>脂質</v>
      </c>
      <c r="P15" s="30">
        <f>'[1]第4週'!V15</f>
        <v>26.5</v>
      </c>
      <c r="Q15" s="175" t="str">
        <f>'[1]第4週'!W15</f>
        <v>かつお入桜</v>
      </c>
      <c r="R15" s="177"/>
      <c r="S15" s="30" t="str">
        <f>'[1]第1週'!Y15</f>
        <v>脂質</v>
      </c>
      <c r="T15" s="30">
        <f>'[1]第4週'!Z15</f>
        <v>15.2</v>
      </c>
      <c r="U15" s="26" t="str">
        <f>'[1]第1週'!AC15</f>
        <v>脂質</v>
      </c>
      <c r="V15" s="22">
        <f>'[1]第4週'!AD15</f>
        <v>21</v>
      </c>
    </row>
    <row r="16" spans="1:22" ht="14.25" thickBot="1">
      <c r="A16" s="35"/>
      <c r="B16" s="192">
        <f>'[1]第4週'!B16</f>
        <v>0</v>
      </c>
      <c r="C16" s="193"/>
      <c r="D16" s="37" t="str">
        <f>'[1]第1週'!D16</f>
        <v>塩分</v>
      </c>
      <c r="E16" s="30">
        <f>'[1]第4週'!E16</f>
        <v>3</v>
      </c>
      <c r="F16" s="186">
        <f>'[1]第4週'!F16</f>
        <v>0</v>
      </c>
      <c r="G16" s="187">
        <f>'[1]第1週'!G16</f>
        <v>0</v>
      </c>
      <c r="H16" s="37" t="str">
        <f>'[1]第1週'!H16</f>
        <v>塩分</v>
      </c>
      <c r="I16" s="37">
        <f>'[1]第4週'!I16</f>
        <v>0</v>
      </c>
      <c r="J16" s="38" t="str">
        <f>'[1]第1週'!L16</f>
        <v>塩分</v>
      </c>
      <c r="K16" s="39">
        <f>'[1]第4週'!M16</f>
        <v>0</v>
      </c>
      <c r="L16" s="40"/>
      <c r="M16" s="176">
        <f>'[1]第4週'!S16</f>
        <v>0</v>
      </c>
      <c r="N16" s="176">
        <f>'[1]第1週'!N16</f>
        <v>0</v>
      </c>
      <c r="O16" s="37" t="str">
        <f>'[1]第1週'!U16</f>
        <v>塩分</v>
      </c>
      <c r="P16" s="37">
        <f>'[1]第4週'!V16</f>
        <v>3.1</v>
      </c>
      <c r="Q16" s="185">
        <f>'[1]第4週'!W16</f>
        <v>0</v>
      </c>
      <c r="R16" s="166"/>
      <c r="S16" s="37" t="str">
        <f>'[1]第1週'!Y16</f>
        <v>塩分</v>
      </c>
      <c r="T16" s="37">
        <f>'[1]第4週'!Z16</f>
        <v>3</v>
      </c>
      <c r="U16" s="38" t="str">
        <f>'[1]第1週'!AC16</f>
        <v>塩分</v>
      </c>
      <c r="V16" s="22">
        <f>'[1]第4週'!AD16</f>
        <v>1.9</v>
      </c>
    </row>
    <row r="17" spans="1:22" ht="17.25" customHeight="1">
      <c r="A17" s="9"/>
      <c r="B17" s="10" t="str">
        <f>'[1]第1週'!B17</f>
        <v>A・</v>
      </c>
      <c r="C17" s="182" t="str">
        <f>'[1]第4週'!C17</f>
        <v>生姜焼定食</v>
      </c>
      <c r="D17" s="182"/>
      <c r="E17" s="183"/>
      <c r="F17" s="11"/>
      <c r="G17" s="182"/>
      <c r="H17" s="182"/>
      <c r="I17" s="183"/>
      <c r="J17" s="167" t="str">
        <f>'[1]第4週'!L17</f>
        <v> カレー</v>
      </c>
      <c r="K17" s="168">
        <f>'[1]第4週'!M17</f>
        <v>0</v>
      </c>
      <c r="L17" s="12">
        <f>'[1]第1週'!R17:R28</f>
        <v>0</v>
      </c>
      <c r="M17" s="10" t="str">
        <f>'[1]第2週'!S17</f>
        <v>A・</v>
      </c>
      <c r="N17" s="182" t="str">
        <f>'[1]第3週'!T17</f>
        <v>マーボ炒め定食</v>
      </c>
      <c r="O17" s="182"/>
      <c r="P17" s="183"/>
      <c r="Q17" s="43"/>
      <c r="R17" s="190">
        <f>'[1]第4週'!X17</f>
        <v>0</v>
      </c>
      <c r="S17" s="190"/>
      <c r="T17" s="191"/>
      <c r="U17" s="167" t="str">
        <f>'[1]第1週'!AC17</f>
        <v>  カレー</v>
      </c>
      <c r="V17" s="168"/>
    </row>
    <row r="18" spans="1:22" ht="13.5">
      <c r="A18" s="13"/>
      <c r="B18" s="176" t="str">
        <f>'[1]第4週'!B18</f>
        <v>＜ビタミンB1が豊富な豚肉で</v>
      </c>
      <c r="C18" s="176"/>
      <c r="D18" s="176"/>
      <c r="E18" s="177"/>
      <c r="F18" s="175">
        <f>'[1]第4週'!F18</f>
        <v>0</v>
      </c>
      <c r="G18" s="176"/>
      <c r="H18" s="176"/>
      <c r="I18" s="177"/>
      <c r="J18" s="173">
        <f>'[1]第4週'!L18</f>
        <v>0</v>
      </c>
      <c r="K18" s="174">
        <f>'[1]第4週'!M18</f>
        <v>0</v>
      </c>
      <c r="L18" s="19"/>
      <c r="M18" s="176" t="str">
        <f>'[1]第4週'!S18</f>
        <v>＜鶏肉は低脂肪で良質の</v>
      </c>
      <c r="N18" s="176"/>
      <c r="O18" s="176"/>
      <c r="P18" s="177"/>
      <c r="Q18" s="178">
        <f>'[1]第4週'!W18</f>
        <v>0</v>
      </c>
      <c r="R18" s="179"/>
      <c r="S18" s="179"/>
      <c r="T18" s="180"/>
      <c r="U18" s="173">
        <f>'[1]第4週'!AC18</f>
        <v>0</v>
      </c>
      <c r="V18" s="174"/>
    </row>
    <row r="19" spans="1:22" ht="13.5">
      <c r="A19" s="13"/>
      <c r="B19" s="176" t="str">
        <f>'[1]第4週'!B19</f>
        <v>疲れしらず＞</v>
      </c>
      <c r="C19" s="176"/>
      <c r="D19" s="176"/>
      <c r="E19" s="177"/>
      <c r="F19" s="175" t="str">
        <f>'[1]第4週'!F19</f>
        <v>　　</v>
      </c>
      <c r="G19" s="176"/>
      <c r="H19" s="176"/>
      <c r="I19" s="177"/>
      <c r="J19" s="171">
        <f>'[1]第4週'!L19</f>
        <v>0</v>
      </c>
      <c r="K19" s="172">
        <f>'[1]第4週'!M19</f>
        <v>0</v>
      </c>
      <c r="L19" s="19"/>
      <c r="M19" s="164" t="str">
        <f>'[1]第4週'!S19</f>
        <v>蛋白質がたっぷり＞</v>
      </c>
      <c r="N19" s="165"/>
      <c r="O19" s="165"/>
      <c r="P19" s="166"/>
      <c r="Q19" s="175" t="str">
        <f>'[1]第4週'!W19</f>
        <v>　　</v>
      </c>
      <c r="R19" s="176"/>
      <c r="S19" s="176"/>
      <c r="T19" s="177"/>
      <c r="U19" s="171">
        <f>'[1]第4週'!AC19</f>
        <v>0</v>
      </c>
      <c r="V19" s="172"/>
    </row>
    <row r="20" spans="1:22" ht="13.5">
      <c r="A20" s="20">
        <f>'[1]第1週'!A20</f>
        <v>41370</v>
      </c>
      <c r="B20" s="176" t="str">
        <f>'[1]第4週'!B20</f>
        <v>豚生姜焼</v>
      </c>
      <c r="C20" s="176"/>
      <c r="D20" s="176"/>
      <c r="E20" s="177"/>
      <c r="F20" s="175">
        <f>'[1]第4週'!F20</f>
        <v>0</v>
      </c>
      <c r="G20" s="176"/>
      <c r="H20" s="176"/>
      <c r="I20" s="177"/>
      <c r="J20" s="21" t="str">
        <f>'[1]第2週'!L20</f>
        <v>ｶﾛﾘｰ</v>
      </c>
      <c r="K20" s="22">
        <f>'[1]第4週'!M20</f>
        <v>0</v>
      </c>
      <c r="L20" s="25">
        <f>'[1]第4週'!R20</f>
        <v>41421</v>
      </c>
      <c r="M20" s="176" t="str">
        <f>'[1]第4週'!S20</f>
        <v>鶏立田揚</v>
      </c>
      <c r="N20" s="176"/>
      <c r="O20" s="176"/>
      <c r="P20" s="177"/>
      <c r="Q20" s="175">
        <f>'[1]第4週'!W20</f>
        <v>0</v>
      </c>
      <c r="R20" s="176"/>
      <c r="S20" s="176"/>
      <c r="T20" s="177"/>
      <c r="U20" s="21" t="str">
        <f>'[1]第1週'!AC20</f>
        <v>ｶﾛﾘｰ</v>
      </c>
      <c r="V20" s="22">
        <f>'[1]第4週'!AD20</f>
        <v>0</v>
      </c>
    </row>
    <row r="21" spans="1:22" ht="15">
      <c r="A21" s="13" t="s">
        <v>0</v>
      </c>
      <c r="B21" s="176" t="str">
        <f>'[1]第4週'!B21</f>
        <v>ブロッコリー</v>
      </c>
      <c r="C21" s="176"/>
      <c r="D21" s="176"/>
      <c r="E21" s="177"/>
      <c r="F21" s="175">
        <f>'[1]第4週'!F21</f>
        <v>0</v>
      </c>
      <c r="G21" s="176"/>
      <c r="H21" s="176"/>
      <c r="I21" s="177"/>
      <c r="J21" s="23" t="str">
        <f>'[1]第2週'!L21</f>
        <v>脂質</v>
      </c>
      <c r="K21" s="24">
        <f>'[1]第4週'!M21</f>
        <v>0</v>
      </c>
      <c r="L21" s="25" t="str">
        <f>'[1]第1週'!R21</f>
        <v>月</v>
      </c>
      <c r="M21" s="176" t="str">
        <f>'[1]第4週'!S21</f>
        <v>ふりかけ</v>
      </c>
      <c r="N21" s="176"/>
      <c r="O21" s="176"/>
      <c r="P21" s="177"/>
      <c r="Q21" s="175">
        <f>'[1]第4週'!W21</f>
        <v>0</v>
      </c>
      <c r="R21" s="176"/>
      <c r="S21" s="176"/>
      <c r="T21" s="177"/>
      <c r="U21" s="26" t="str">
        <f>'[1]第1週'!AC21</f>
        <v>脂質</v>
      </c>
      <c r="V21" s="22">
        <f>'[1]第4週'!AD21</f>
        <v>0</v>
      </c>
    </row>
    <row r="22" spans="1:22" ht="13.5">
      <c r="A22" s="13"/>
      <c r="B22" s="176" t="str">
        <f>'[1]第4週'!B22</f>
        <v>　繊キャベツ</v>
      </c>
      <c r="C22" s="176"/>
      <c r="D22" s="176"/>
      <c r="E22" s="177"/>
      <c r="F22" s="175">
        <f>'[1]第4週'!F22</f>
        <v>0</v>
      </c>
      <c r="G22" s="176"/>
      <c r="H22" s="176"/>
      <c r="I22" s="177"/>
      <c r="J22" s="21" t="str">
        <f>'[1]第2週'!L22</f>
        <v>塩分</v>
      </c>
      <c r="K22" s="22">
        <f>'[1]第4週'!M22</f>
        <v>0</v>
      </c>
      <c r="L22" s="19"/>
      <c r="M22" s="176" t="str">
        <f>'[1]第4週'!S22</f>
        <v>　繊キャベツ</v>
      </c>
      <c r="N22" s="176"/>
      <c r="O22" s="176"/>
      <c r="P22" s="177"/>
      <c r="Q22" s="175">
        <f>'[1]第4週'!W22</f>
        <v>0</v>
      </c>
      <c r="R22" s="176"/>
      <c r="S22" s="176"/>
      <c r="T22" s="177"/>
      <c r="U22" s="21" t="str">
        <f>'[1]第1週'!AC22</f>
        <v>塩分</v>
      </c>
      <c r="V22" s="22">
        <f>'[1]第4週'!AD22</f>
        <v>0</v>
      </c>
    </row>
    <row r="23" spans="1:22" ht="13.5">
      <c r="A23" s="84">
        <f>'[1]第1週'!A23+21</f>
        <v>41393</v>
      </c>
      <c r="B23" s="176" t="str">
        <f>'[1]第4週'!B23</f>
        <v>煮物（大根・こんにゃく）</v>
      </c>
      <c r="C23" s="176"/>
      <c r="D23" s="176"/>
      <c r="E23" s="177"/>
      <c r="F23" s="175">
        <f>'[1]第4週'!F23</f>
        <v>0</v>
      </c>
      <c r="G23" s="176"/>
      <c r="H23" s="176"/>
      <c r="I23" s="177"/>
      <c r="J23" s="196" t="str">
        <f>'[1]第4週'!L23</f>
        <v>丼　物</v>
      </c>
      <c r="K23" s="195">
        <f>'[1]第4週'!M23</f>
        <v>0</v>
      </c>
      <c r="L23" s="28">
        <f>'[1]第1週'!R23+21</f>
        <v>41397</v>
      </c>
      <c r="M23" s="176" t="str">
        <f>'[1]第4週'!S23</f>
        <v>マーボ厚揚</v>
      </c>
      <c r="N23" s="176"/>
      <c r="O23" s="176"/>
      <c r="P23" s="177"/>
      <c r="Q23" s="175">
        <f>'[1]第4週'!W23</f>
        <v>0</v>
      </c>
      <c r="R23" s="176"/>
      <c r="S23" s="176"/>
      <c r="T23" s="177"/>
      <c r="U23" s="196" t="str">
        <f>'[1]第4週'!AC23</f>
        <v>丼　物</v>
      </c>
      <c r="V23" s="195"/>
    </row>
    <row r="24" spans="1:22" ht="13.5" customHeight="1">
      <c r="A24" s="13" t="s">
        <v>1</v>
      </c>
      <c r="B24" s="176" t="str">
        <f>'[1]第4週'!B24</f>
        <v>目玉焼フライ</v>
      </c>
      <c r="C24" s="176"/>
      <c r="D24" s="176"/>
      <c r="E24" s="177"/>
      <c r="F24" s="175">
        <f>'[1]第4週'!F24</f>
        <v>0</v>
      </c>
      <c r="G24" s="176"/>
      <c r="H24" s="176"/>
      <c r="I24" s="177"/>
      <c r="J24" s="173">
        <f>'[1]第4週'!L24</f>
        <v>0</v>
      </c>
      <c r="K24" s="174">
        <f>'[1]第4週'!M24</f>
        <v>0</v>
      </c>
      <c r="L24" s="28" t="str">
        <f>'[1]第1週'!R24</f>
        <v>日</v>
      </c>
      <c r="M24" s="176" t="str">
        <f>'[1]第4週'!S24</f>
        <v>ミニ卵とじ</v>
      </c>
      <c r="N24" s="176"/>
      <c r="O24" s="176"/>
      <c r="P24" s="177"/>
      <c r="Q24" s="175">
        <f>'[1]第4週'!W24</f>
        <v>0</v>
      </c>
      <c r="R24" s="176"/>
      <c r="S24" s="176"/>
      <c r="T24" s="177"/>
      <c r="U24" s="173">
        <f>'[1]第4週'!AC24</f>
        <v>0</v>
      </c>
      <c r="V24" s="174"/>
    </row>
    <row r="25" spans="1:22" ht="15">
      <c r="A25" s="13" t="s">
        <v>2</v>
      </c>
      <c r="B25" s="176" t="str">
        <f>'[1]第4週'!B25</f>
        <v>ピーナツあえ</v>
      </c>
      <c r="C25" s="176"/>
      <c r="D25" s="176"/>
      <c r="E25" s="177"/>
      <c r="F25" s="175">
        <f>'[1]第4週'!F25</f>
        <v>0</v>
      </c>
      <c r="G25" s="176"/>
      <c r="H25" s="176"/>
      <c r="I25" s="177"/>
      <c r="J25" s="171">
        <f>'[1]第4週'!L25</f>
        <v>0</v>
      </c>
      <c r="K25" s="172">
        <f>'[1]第4週'!M25</f>
        <v>0</v>
      </c>
      <c r="L25" s="33" t="str">
        <f>'[1]第1週'!R25</f>
        <v>（</v>
      </c>
      <c r="M25" s="176" t="str">
        <f>'[1]第4週'!S25</f>
        <v>ポテトサラダ</v>
      </c>
      <c r="N25" s="176"/>
      <c r="O25" s="176"/>
      <c r="P25" s="177"/>
      <c r="Q25" s="175">
        <f>'[1]第4週'!W25</f>
        <v>0</v>
      </c>
      <c r="R25" s="176"/>
      <c r="S25" s="176"/>
      <c r="T25" s="177"/>
      <c r="U25" s="171">
        <f>'[1]第4週'!AC25</f>
        <v>0</v>
      </c>
      <c r="V25" s="172"/>
    </row>
    <row r="26" spans="1:22" ht="13.5">
      <c r="A26" s="29">
        <f>'[1]第1週'!A26</f>
        <v>41372</v>
      </c>
      <c r="B26" s="176" t="str">
        <f>'[1]第4週'!B26</f>
        <v>肉団子</v>
      </c>
      <c r="C26" s="176">
        <f>'[1]第1週'!C26</f>
        <v>0</v>
      </c>
      <c r="D26" s="30" t="str">
        <f>'[1]第1週'!D26</f>
        <v>ｶﾛﾘｰ</v>
      </c>
      <c r="E26" s="30">
        <f>'[1]第4週'!E26</f>
        <v>835</v>
      </c>
      <c r="F26" s="175">
        <f>'[1]第4週'!F26</f>
        <v>0</v>
      </c>
      <c r="G26" s="176">
        <f>'[1]第1週'!G26</f>
        <v>0</v>
      </c>
      <c r="H26" s="30" t="str">
        <f>'[1]第1週'!H26</f>
        <v>ｶﾛﾘｰ</v>
      </c>
      <c r="I26" s="30">
        <f>'[1]第4週'!I26</f>
        <v>0</v>
      </c>
      <c r="J26" s="23" t="str">
        <f>'[1]第2週'!L26</f>
        <v>ｶﾛﾘｰ</v>
      </c>
      <c r="K26" s="46">
        <f>'[1]第4週'!M26</f>
        <v>0</v>
      </c>
      <c r="L26" s="31">
        <f>'[1]第1週'!R26</f>
        <v>41376</v>
      </c>
      <c r="M26" s="176" t="str">
        <f>'[1]第4週'!S26</f>
        <v>生姜あえ</v>
      </c>
      <c r="N26" s="176">
        <f>'[1]第1週'!N26</f>
        <v>0</v>
      </c>
      <c r="O26" s="30" t="str">
        <f>'[1]第1週'!U26</f>
        <v>ｶﾛﾘｰ</v>
      </c>
      <c r="P26" s="30">
        <f>'[1]第4週'!V26</f>
        <v>836</v>
      </c>
      <c r="Q26" s="175">
        <f>'[1]第4週'!W26</f>
        <v>0</v>
      </c>
      <c r="R26" s="177">
        <f>'[1]第1週'!R26</f>
        <v>41376</v>
      </c>
      <c r="S26" s="30" t="str">
        <f>'[1]第1週'!Y26</f>
        <v>ｶﾛﾘｰ</v>
      </c>
      <c r="T26" s="30">
        <f>'[1]第4週'!Z26</f>
        <v>0</v>
      </c>
      <c r="U26" s="26" t="str">
        <f>'[1]第1週'!AC26</f>
        <v>ｶﾛﾘｰ</v>
      </c>
      <c r="V26" s="22">
        <f>'[1]第4週'!AD26</f>
        <v>0</v>
      </c>
    </row>
    <row r="27" spans="1:22" ht="15">
      <c r="A27" s="13" t="s">
        <v>3</v>
      </c>
      <c r="B27" s="176" t="str">
        <f>'[1]第4週'!B27</f>
        <v>つぼ漬</v>
      </c>
      <c r="C27" s="176">
        <f>'[1]第1週'!C27</f>
        <v>0</v>
      </c>
      <c r="D27" s="30" t="str">
        <f>'[1]第1週'!D27</f>
        <v>脂質</v>
      </c>
      <c r="E27" s="30">
        <f>'[1]第4週'!E27</f>
        <v>25.1</v>
      </c>
      <c r="F27" s="175">
        <f>'[1]第4週'!F27</f>
        <v>0</v>
      </c>
      <c r="G27" s="176">
        <f>'[1]第1週'!G27</f>
        <v>0</v>
      </c>
      <c r="H27" s="30" t="str">
        <f>'[1]第1週'!H27</f>
        <v>脂質</v>
      </c>
      <c r="I27" s="30">
        <f>'[1]第4週'!I27</f>
        <v>0</v>
      </c>
      <c r="J27" s="21" t="str">
        <f>'[1]第2週'!L27</f>
        <v>脂質</v>
      </c>
      <c r="K27" s="22">
        <f>'[1]第4週'!M27</f>
        <v>0</v>
      </c>
      <c r="L27" s="33" t="str">
        <f>'[1]第1週'!R27</f>
        <v>）</v>
      </c>
      <c r="M27" s="176" t="str">
        <f>'[1]第4週'!S27</f>
        <v>刻みたくあん</v>
      </c>
      <c r="N27" s="176">
        <f>'[1]第1週'!N27</f>
        <v>0</v>
      </c>
      <c r="O27" s="30" t="str">
        <f>'[1]第1週'!U27</f>
        <v>脂質</v>
      </c>
      <c r="P27" s="30">
        <f>'[1]第4週'!V27</f>
        <v>26.1</v>
      </c>
      <c r="Q27" s="175">
        <f>'[1]第4週'!W27</f>
        <v>0</v>
      </c>
      <c r="R27" s="177" t="str">
        <f>'[1]第1週'!R27</f>
        <v>）</v>
      </c>
      <c r="S27" s="30" t="str">
        <f>'[1]第1週'!Y27</f>
        <v>脂質</v>
      </c>
      <c r="T27" s="30">
        <f>'[1]第4週'!Z27</f>
        <v>0</v>
      </c>
      <c r="U27" s="21" t="str">
        <f>'[1]第1週'!AC27</f>
        <v>脂質</v>
      </c>
      <c r="V27" s="22">
        <f>'[1]第4週'!AD27</f>
        <v>0</v>
      </c>
    </row>
    <row r="28" spans="1:22" ht="14.25" thickBot="1">
      <c r="A28" s="35"/>
      <c r="B28" s="176">
        <f>'[1]第4週'!B28</f>
        <v>0</v>
      </c>
      <c r="C28" s="176">
        <f>'[1]第1週'!C28</f>
        <v>0</v>
      </c>
      <c r="D28" s="37" t="str">
        <f>'[1]第1週'!D28</f>
        <v>塩分</v>
      </c>
      <c r="E28" s="30">
        <f>'[1]第4週'!E28</f>
        <v>3.1</v>
      </c>
      <c r="F28" s="184">
        <f>'[1]第4週'!F28</f>
        <v>0</v>
      </c>
      <c r="G28" s="181">
        <f>'[1]第1週'!G28</f>
        <v>0</v>
      </c>
      <c r="H28" s="37" t="str">
        <f>'[1]第1週'!H28</f>
        <v>塩分</v>
      </c>
      <c r="I28" s="37">
        <f>'[1]第4週'!I28</f>
        <v>0</v>
      </c>
      <c r="J28" s="48" t="str">
        <f>'[1]第2週'!L28</f>
        <v>塩分</v>
      </c>
      <c r="K28" s="49">
        <f>'[1]第4週'!M28</f>
        <v>0</v>
      </c>
      <c r="L28" s="40"/>
      <c r="M28" s="181">
        <f>'[1]第4週'!S28</f>
        <v>0</v>
      </c>
      <c r="N28" s="181">
        <f>'[1]第1週'!N28</f>
        <v>0</v>
      </c>
      <c r="O28" s="37" t="str">
        <f>'[1]第1週'!U28</f>
        <v>塩分</v>
      </c>
      <c r="P28" s="37">
        <f>'[1]第4週'!V28</f>
        <v>3</v>
      </c>
      <c r="Q28" s="184">
        <f>'[1]第4週'!W28</f>
        <v>0</v>
      </c>
      <c r="R28" s="193"/>
      <c r="S28" s="37" t="str">
        <f>'[1]第1週'!Y28</f>
        <v>塩分</v>
      </c>
      <c r="T28" s="37">
        <f>'[1]第4週'!Z28</f>
        <v>0</v>
      </c>
      <c r="U28" s="50" t="str">
        <f>'[1]第1週'!AC28</f>
        <v>塩分</v>
      </c>
      <c r="V28" s="22">
        <f>'[1]第4週'!AD28</f>
        <v>0</v>
      </c>
    </row>
    <row r="29" spans="1:22" ht="17.25" customHeight="1">
      <c r="A29" s="9"/>
      <c r="B29" s="10" t="str">
        <f>'[1]第1週'!B29</f>
        <v>A・</v>
      </c>
      <c r="C29" s="182" t="str">
        <f>'[1]第4週'!C29</f>
        <v>ハンバーグ定食</v>
      </c>
      <c r="D29" s="182"/>
      <c r="E29" s="182"/>
      <c r="F29" s="11" t="str">
        <f>'[1]第1週'!F29</f>
        <v>B・</v>
      </c>
      <c r="G29" s="182" t="str">
        <f>'[1]第4週'!G29</f>
        <v>焼魚定食</v>
      </c>
      <c r="H29" s="182"/>
      <c r="I29" s="183"/>
      <c r="J29" s="167" t="str">
        <f>'[1]第1週'!L29</f>
        <v> カレー</v>
      </c>
      <c r="K29" s="168"/>
      <c r="L29" s="12">
        <f>'[1]第1週'!R29:R40</f>
        <v>0</v>
      </c>
      <c r="M29" s="10" t="str">
        <f>'[1]第1週'!S29</f>
        <v>A・</v>
      </c>
      <c r="N29" s="182" t="str">
        <f>'[1]第3週'!T29</f>
        <v>メンチカツ定食</v>
      </c>
      <c r="O29" s="182"/>
      <c r="P29" s="183"/>
      <c r="Q29" s="43">
        <f>'[1]第1週'!W29</f>
        <v>0</v>
      </c>
      <c r="R29" s="190">
        <f>'[1]第3週'!X29</f>
        <v>0</v>
      </c>
      <c r="S29" s="190"/>
      <c r="T29" s="191"/>
      <c r="U29" s="167" t="str">
        <f>'[1]第2週'!AC29</f>
        <v>  カレー</v>
      </c>
      <c r="V29" s="168"/>
    </row>
    <row r="30" spans="1:22" ht="13.5">
      <c r="A30" s="13"/>
      <c r="B30" s="176" t="str">
        <f>'[1]第4週'!B30</f>
        <v>＜ビタミンB1で貧血予防＞</v>
      </c>
      <c r="C30" s="176"/>
      <c r="D30" s="176"/>
      <c r="E30" s="176"/>
      <c r="F30" s="175" t="str">
        <f>'[1]第4週'!F30</f>
        <v>＜魚のＥＰＡで血液サラサラ！＞</v>
      </c>
      <c r="G30" s="176"/>
      <c r="H30" s="176"/>
      <c r="I30" s="177"/>
      <c r="J30" s="173" t="str">
        <f>'[1]第4週'!L30</f>
        <v>ビーフ</v>
      </c>
      <c r="K30" s="174">
        <f>'[1]第4週'!M30</f>
        <v>0</v>
      </c>
      <c r="L30" s="19"/>
      <c r="M30" s="179" t="str">
        <f>'[1]第4週'!S30</f>
        <v>＜梅しそ・チーズ味の天ぷらです＞</v>
      </c>
      <c r="N30" s="179"/>
      <c r="O30" s="179"/>
      <c r="P30" s="180"/>
      <c r="Q30" s="178">
        <f>'[1]第4週'!W30</f>
        <v>0</v>
      </c>
      <c r="R30" s="179"/>
      <c r="S30" s="179"/>
      <c r="T30" s="180"/>
      <c r="U30" s="173">
        <f>'[1]第4週'!AC30</f>
        <v>0</v>
      </c>
      <c r="V30" s="174"/>
    </row>
    <row r="31" spans="1:22" ht="13.5">
      <c r="A31" s="13"/>
      <c r="B31" s="164">
        <f>'[1]第4週'!B31</f>
        <v>0</v>
      </c>
      <c r="C31" s="165"/>
      <c r="D31" s="165"/>
      <c r="E31" s="166"/>
      <c r="F31" s="175">
        <f>'[1]第4週'!F31</f>
        <v>0</v>
      </c>
      <c r="G31" s="176"/>
      <c r="H31" s="176"/>
      <c r="I31" s="177"/>
      <c r="J31" s="171" t="str">
        <f>'[1]第4週'!L31</f>
        <v>　カレー</v>
      </c>
      <c r="K31" s="172">
        <f>'[1]第4週'!M31</f>
        <v>0</v>
      </c>
      <c r="L31" s="19"/>
      <c r="M31" s="176">
        <f>'[1]第4週'!S31</f>
        <v>0</v>
      </c>
      <c r="N31" s="176"/>
      <c r="O31" s="176"/>
      <c r="P31" s="177"/>
      <c r="Q31" s="175">
        <f>'[1]第4週'!W31</f>
        <v>0</v>
      </c>
      <c r="R31" s="176"/>
      <c r="S31" s="176"/>
      <c r="T31" s="177"/>
      <c r="U31" s="171">
        <f>'[1]第4週'!AC31</f>
        <v>0</v>
      </c>
      <c r="V31" s="172"/>
    </row>
    <row r="32" spans="1:22" ht="13.5">
      <c r="A32" s="20">
        <f>'[1]第1週'!A32</f>
        <v>41370</v>
      </c>
      <c r="B32" s="176" t="str">
        <f>'[1]第4週'!B32</f>
        <v>ハンバーグ</v>
      </c>
      <c r="C32" s="176"/>
      <c r="D32" s="176"/>
      <c r="E32" s="176"/>
      <c r="F32" s="175" t="str">
        <f>'[1]第4週'!F32</f>
        <v>塩鮭</v>
      </c>
      <c r="G32" s="176"/>
      <c r="H32" s="176"/>
      <c r="I32" s="177"/>
      <c r="J32" s="21" t="str">
        <f>'[1]第1週'!L32</f>
        <v>ｶﾛﾘｰ</v>
      </c>
      <c r="K32" s="22">
        <f>'[1]第4週'!M32</f>
        <v>805</v>
      </c>
      <c r="L32" s="25">
        <f>L20</f>
        <v>41421</v>
      </c>
      <c r="M32" s="176" t="str">
        <f>'[1]第4週'!S32</f>
        <v>鶏梅しそ天ぷら</v>
      </c>
      <c r="N32" s="176"/>
      <c r="O32" s="176"/>
      <c r="P32" s="177"/>
      <c r="Q32" s="175">
        <f>'[1]第4週'!W32</f>
        <v>0</v>
      </c>
      <c r="R32" s="176"/>
      <c r="S32" s="176"/>
      <c r="T32" s="177"/>
      <c r="U32" s="21" t="str">
        <f>'[1]第1週'!AC32</f>
        <v>ｶﾛﾘｰ</v>
      </c>
      <c r="V32" s="22">
        <f>'[1]第4週'!AD32</f>
        <v>0</v>
      </c>
    </row>
    <row r="33" spans="1:22" ht="15">
      <c r="A33" s="13" t="s">
        <v>0</v>
      </c>
      <c r="B33" s="176" t="str">
        <f>'[1]第4週'!B33</f>
        <v>ウィンナー</v>
      </c>
      <c r="C33" s="176"/>
      <c r="D33" s="176"/>
      <c r="E33" s="176"/>
      <c r="F33" s="175" t="str">
        <f>'[1]第4週'!F33</f>
        <v>焼のり</v>
      </c>
      <c r="G33" s="176"/>
      <c r="H33" s="176"/>
      <c r="I33" s="177"/>
      <c r="J33" s="23" t="str">
        <f>'[1]第1週'!L33</f>
        <v>脂質</v>
      </c>
      <c r="K33" s="24">
        <f>'[1]第4週'!M33</f>
        <v>23.4</v>
      </c>
      <c r="L33" s="25" t="str">
        <f>'[1]第1週'!R33</f>
        <v>月</v>
      </c>
      <c r="M33" s="176" t="str">
        <f>'[1]第4週'!S33</f>
        <v>タコとチーズの磯辺揚</v>
      </c>
      <c r="N33" s="176"/>
      <c r="O33" s="176"/>
      <c r="P33" s="177"/>
      <c r="Q33" s="175">
        <f>'[1]第4週'!W33</f>
        <v>0</v>
      </c>
      <c r="R33" s="176"/>
      <c r="S33" s="176"/>
      <c r="T33" s="177"/>
      <c r="U33" s="26" t="str">
        <f>'[1]第1週'!AC33</f>
        <v>脂質</v>
      </c>
      <c r="V33" s="22">
        <f>'[1]第4週'!AD33</f>
        <v>0</v>
      </c>
    </row>
    <row r="34" spans="1:22" ht="13.5" customHeight="1">
      <c r="A34" s="13"/>
      <c r="B34" s="176" t="str">
        <f>'[1]第4週'!B34</f>
        <v>　繊キャベツ</v>
      </c>
      <c r="C34" s="176"/>
      <c r="D34" s="176"/>
      <c r="E34" s="176"/>
      <c r="F34" s="175" t="str">
        <f>'[1]第4週'!F34</f>
        <v>　サラダ菜</v>
      </c>
      <c r="G34" s="176"/>
      <c r="H34" s="176"/>
      <c r="I34" s="177"/>
      <c r="J34" s="21" t="str">
        <f>'[1]第1週'!L34</f>
        <v>塩分</v>
      </c>
      <c r="K34" s="22">
        <f>'[1]第4週'!M34</f>
        <v>3.7</v>
      </c>
      <c r="L34" s="19"/>
      <c r="M34" s="176" t="str">
        <f>'[1]第4週'!S34</f>
        <v>切干大根煮</v>
      </c>
      <c r="N34" s="176"/>
      <c r="O34" s="176"/>
      <c r="P34" s="177"/>
      <c r="Q34" s="175">
        <f>'[1]第4週'!W34</f>
        <v>0</v>
      </c>
      <c r="R34" s="176"/>
      <c r="S34" s="176"/>
      <c r="T34" s="177"/>
      <c r="U34" s="21" t="str">
        <f>'[1]第1週'!AC34</f>
        <v>塩分</v>
      </c>
      <c r="V34" s="22">
        <f>'[1]第4週'!AD34</f>
        <v>0</v>
      </c>
    </row>
    <row r="35" spans="1:22" ht="13.5">
      <c r="A35" s="84">
        <f>'[1]第1週'!A35+21</f>
        <v>41394</v>
      </c>
      <c r="B35" s="176" t="str">
        <f>'[1]第4週'!B35</f>
        <v>筑前煮</v>
      </c>
      <c r="C35" s="176"/>
      <c r="D35" s="176"/>
      <c r="E35" s="176"/>
      <c r="F35" s="175" t="str">
        <f>'[1]第4週'!F35</f>
        <v>筑前煮</v>
      </c>
      <c r="G35" s="176"/>
      <c r="H35" s="176"/>
      <c r="I35" s="177"/>
      <c r="J35" s="196" t="str">
        <f>'[1]第4週'!L35</f>
        <v>丼物</v>
      </c>
      <c r="K35" s="195">
        <f>'[1]第4週'!M35</f>
        <v>0</v>
      </c>
      <c r="L35" s="28">
        <f>'[1]第1週'!R35+21</f>
        <v>41398</v>
      </c>
      <c r="M35" s="176" t="str">
        <f>'[1]第4週'!S35</f>
        <v>ほっけ</v>
      </c>
      <c r="N35" s="176"/>
      <c r="O35" s="176"/>
      <c r="P35" s="177"/>
      <c r="Q35" s="175">
        <f>'[1]第4週'!W35</f>
        <v>0</v>
      </c>
      <c r="R35" s="176"/>
      <c r="S35" s="176"/>
      <c r="T35" s="177"/>
      <c r="U35" s="196" t="str">
        <f>'[1]第4週'!AC35</f>
        <v>丼　物</v>
      </c>
      <c r="V35" s="195"/>
    </row>
    <row r="36" spans="1:22" ht="15">
      <c r="A36" s="13" t="s">
        <v>1</v>
      </c>
      <c r="B36" s="176" t="str">
        <f>'[1]第4週'!B36</f>
        <v>俵コロッケ</v>
      </c>
      <c r="C36" s="176"/>
      <c r="D36" s="176"/>
      <c r="E36" s="176"/>
      <c r="F36" s="175" t="str">
        <f>'[1]第4週'!F36</f>
        <v>俵コロッケ</v>
      </c>
      <c r="G36" s="176"/>
      <c r="H36" s="176"/>
      <c r="I36" s="177"/>
      <c r="J36" s="173" t="str">
        <f>'[1]第4週'!L36</f>
        <v>カツ丼</v>
      </c>
      <c r="K36" s="174">
        <f>'[1]第4週'!M36</f>
        <v>0</v>
      </c>
      <c r="L36" s="28" t="str">
        <f>'[1]第1週'!R36</f>
        <v>日</v>
      </c>
      <c r="M36" s="176" t="str">
        <f>'[1]第4週'!S36</f>
        <v>からしあえ</v>
      </c>
      <c r="N36" s="176"/>
      <c r="O36" s="176"/>
      <c r="P36" s="177"/>
      <c r="Q36" s="175">
        <f>'[1]第4週'!W36</f>
        <v>0</v>
      </c>
      <c r="R36" s="176"/>
      <c r="S36" s="176"/>
      <c r="T36" s="177"/>
      <c r="U36" s="173">
        <f>'[1]第4週'!AC36</f>
        <v>0</v>
      </c>
      <c r="V36" s="174"/>
    </row>
    <row r="37" spans="1:22" ht="15">
      <c r="A37" s="13" t="s">
        <v>2</v>
      </c>
      <c r="B37" s="176" t="str">
        <f>'[1]第4週'!B37</f>
        <v>マカロニサラダ</v>
      </c>
      <c r="C37" s="176"/>
      <c r="D37" s="176"/>
      <c r="E37" s="176"/>
      <c r="F37" s="175" t="str">
        <f>'[1]第4週'!F37</f>
        <v>マカロニサラダ</v>
      </c>
      <c r="G37" s="176"/>
      <c r="H37" s="176"/>
      <c r="I37" s="177"/>
      <c r="J37" s="171">
        <f>'[1]第4週'!L37</f>
        <v>0</v>
      </c>
      <c r="K37" s="172">
        <f>'[1]第4週'!M37</f>
        <v>0</v>
      </c>
      <c r="L37" s="33" t="str">
        <f>'[1]第1週'!R37</f>
        <v>（</v>
      </c>
      <c r="M37" s="176" t="str">
        <f>'[1]第4週'!S37</f>
        <v>シューマイ</v>
      </c>
      <c r="N37" s="176"/>
      <c r="O37" s="176"/>
      <c r="P37" s="177"/>
      <c r="Q37" s="175">
        <f>'[1]第4週'!W37</f>
        <v>0</v>
      </c>
      <c r="R37" s="176"/>
      <c r="S37" s="176"/>
      <c r="T37" s="177"/>
      <c r="U37" s="171">
        <f>'[1]第4週'!AC37</f>
        <v>0</v>
      </c>
      <c r="V37" s="172"/>
    </row>
    <row r="38" spans="1:22" ht="13.5">
      <c r="A38" s="29">
        <f>'[1]第1週'!A38</f>
        <v>41373</v>
      </c>
      <c r="B38" s="176" t="str">
        <f>'[1]第4週'!B38</f>
        <v>ザーサイ</v>
      </c>
      <c r="C38" s="176">
        <f>'[1]第1週'!C38</f>
        <v>0</v>
      </c>
      <c r="D38" s="30" t="str">
        <f>'[1]第1週'!D38</f>
        <v>ｶﾛﾘｰ</v>
      </c>
      <c r="E38" s="30">
        <f>'[1]第4週'!E38</f>
        <v>842</v>
      </c>
      <c r="F38" s="175" t="str">
        <f>'[1]第4週'!F38</f>
        <v>ザーサイ</v>
      </c>
      <c r="G38" s="176">
        <f>'[1]第1週'!G38</f>
        <v>0</v>
      </c>
      <c r="H38" s="30" t="str">
        <f>'[1]第1週'!H38</f>
        <v>ｶﾛﾘｰ</v>
      </c>
      <c r="I38" s="30">
        <f>'[1]第4週'!I38</f>
        <v>770</v>
      </c>
      <c r="J38" s="21" t="str">
        <f>'[1]第1週'!L38</f>
        <v>ｶﾛﾘｰ</v>
      </c>
      <c r="K38" s="22">
        <f>'[1]第4週'!M38</f>
        <v>756</v>
      </c>
      <c r="L38" s="31">
        <f>'[1]第1週'!R38</f>
        <v>41377</v>
      </c>
      <c r="M38" s="176" t="str">
        <f>'[1]第4週'!S38</f>
        <v>しば漬</v>
      </c>
      <c r="N38" s="176">
        <f>'[1]第1週'!N38</f>
        <v>0</v>
      </c>
      <c r="O38" s="30" t="str">
        <f>'[1]第1週'!U38</f>
        <v>ｶﾛﾘｰ</v>
      </c>
      <c r="P38" s="30">
        <f>'[1]第4週'!V38</f>
        <v>809</v>
      </c>
      <c r="Q38" s="185">
        <f>'[1]第4週'!W38</f>
        <v>0</v>
      </c>
      <c r="R38" s="166"/>
      <c r="S38" s="30" t="str">
        <f>'[1]第1週'!Y38</f>
        <v>ｶﾛﾘｰ</v>
      </c>
      <c r="T38" s="30">
        <f>'[1]第4週'!Z38</f>
        <v>0</v>
      </c>
      <c r="U38" s="21" t="str">
        <f>'[1]第1週'!AC38</f>
        <v>ｶﾛﾘｰ</v>
      </c>
      <c r="V38" s="22">
        <f>'[1]第4週'!AD38</f>
        <v>0</v>
      </c>
    </row>
    <row r="39" spans="1:22" ht="15">
      <c r="A39" s="13" t="s">
        <v>3</v>
      </c>
      <c r="B39" s="176" t="str">
        <f>'[1]第4週'!B39</f>
        <v>青かっぱ</v>
      </c>
      <c r="C39" s="176">
        <f>'[1]第1週'!C39</f>
        <v>0</v>
      </c>
      <c r="D39" s="30" t="str">
        <f>'[1]第1週'!D39</f>
        <v>脂質</v>
      </c>
      <c r="E39" s="30">
        <f>'[1]第4週'!E39</f>
        <v>24</v>
      </c>
      <c r="F39" s="175" t="str">
        <f>'[1]第4週'!F39</f>
        <v>青かっぱ</v>
      </c>
      <c r="G39" s="176">
        <f>'[1]第1週'!G39</f>
        <v>0</v>
      </c>
      <c r="H39" s="30" t="str">
        <f>'[1]第1週'!H39</f>
        <v>脂質</v>
      </c>
      <c r="I39" s="30">
        <f>'[1]第4週'!I39</f>
        <v>16.5</v>
      </c>
      <c r="J39" s="23" t="str">
        <f>'[1]第1週'!L39</f>
        <v>脂質</v>
      </c>
      <c r="K39" s="24">
        <f>'[1]第4週'!M39</f>
        <v>20</v>
      </c>
      <c r="L39" s="33" t="str">
        <f>'[1]第1週'!R39</f>
        <v>）</v>
      </c>
      <c r="M39" s="176">
        <f>'[1]第4週'!S39</f>
        <v>0</v>
      </c>
      <c r="N39" s="176">
        <f>'[1]第1週'!N39</f>
        <v>0</v>
      </c>
      <c r="O39" s="30" t="str">
        <f>'[1]第1週'!U39</f>
        <v>脂質</v>
      </c>
      <c r="P39" s="30">
        <f>'[1]第4週'!V39</f>
        <v>21.8</v>
      </c>
      <c r="Q39" s="185">
        <f>'[1]第4週'!W39</f>
        <v>0</v>
      </c>
      <c r="R39" s="166"/>
      <c r="S39" s="30" t="str">
        <f>'[1]第1週'!Y39</f>
        <v>脂質</v>
      </c>
      <c r="T39" s="30">
        <f>'[1]第4週'!Z39</f>
        <v>0</v>
      </c>
      <c r="U39" s="26" t="str">
        <f>'[1]第1週'!AC39</f>
        <v>脂質</v>
      </c>
      <c r="V39" s="22">
        <f>'[1]第4週'!AD39</f>
        <v>0</v>
      </c>
    </row>
    <row r="40" spans="1:22" ht="14.25" thickBot="1">
      <c r="A40" s="35"/>
      <c r="B40" s="36">
        <f>'[1]第4週'!B40</f>
        <v>0</v>
      </c>
      <c r="C40" s="36">
        <f>'[1]第1週'!C40</f>
        <v>0</v>
      </c>
      <c r="D40" s="37" t="str">
        <f>'[1]第1週'!D40</f>
        <v>塩分</v>
      </c>
      <c r="E40" s="37">
        <f>'[1]第4週'!E40</f>
        <v>3</v>
      </c>
      <c r="F40" s="184">
        <f>'[1]第4週'!F40</f>
        <v>0</v>
      </c>
      <c r="G40" s="181">
        <f>'[1]第1週'!G40</f>
        <v>0</v>
      </c>
      <c r="H40" s="37" t="str">
        <f>'[1]第1週'!H40</f>
        <v>塩分</v>
      </c>
      <c r="I40" s="37">
        <f>'[1]第4週'!I40</f>
        <v>2.9</v>
      </c>
      <c r="J40" s="38" t="str">
        <f>'[1]第1週'!L40</f>
        <v>塩分</v>
      </c>
      <c r="K40" s="39">
        <f>'[1]第4週'!M40</f>
        <v>2</v>
      </c>
      <c r="L40" s="40"/>
      <c r="M40" s="181">
        <f>'[1]第4週'!S40</f>
        <v>0</v>
      </c>
      <c r="N40" s="181">
        <f>'[1]第1週'!N40</f>
        <v>0</v>
      </c>
      <c r="O40" s="37" t="str">
        <f>'[1]第1週'!U40</f>
        <v>塩分</v>
      </c>
      <c r="P40" s="37">
        <f>'[1]第4週'!V40</f>
        <v>3</v>
      </c>
      <c r="Q40" s="41">
        <f>'[1]第4週'!W40</f>
        <v>0</v>
      </c>
      <c r="R40" s="36">
        <f>'[1]第1週'!R40</f>
        <v>0</v>
      </c>
      <c r="S40" s="37" t="str">
        <f>'[1]第1週'!Y40</f>
        <v>塩分</v>
      </c>
      <c r="T40" s="37">
        <f>'[1]第4週'!Z40</f>
        <v>0</v>
      </c>
      <c r="U40" s="38" t="str">
        <f>'[1]第1週'!AC40</f>
        <v>塩分</v>
      </c>
      <c r="V40" s="39">
        <f>'[1]第4週'!AD40</f>
        <v>0</v>
      </c>
    </row>
    <row r="41" spans="1:22" ht="17.25" customHeight="1">
      <c r="A41" s="9"/>
      <c r="B41" s="10" t="str">
        <f>'[1]第1週'!B41</f>
        <v>A・</v>
      </c>
      <c r="C41" s="182" t="str">
        <f>'[1]第4週'!C41</f>
        <v>ｼｰﾌｰﾄﾞﾌﾗｲ定食</v>
      </c>
      <c r="D41" s="182"/>
      <c r="E41" s="183"/>
      <c r="F41" s="11" t="str">
        <f>'[1]第1週'!F41</f>
        <v>B・　味噌炒め定食</v>
      </c>
      <c r="G41" s="182">
        <f>'[1]第4週'!G41</f>
        <v>0</v>
      </c>
      <c r="H41" s="182"/>
      <c r="I41" s="183"/>
      <c r="J41" s="167" t="str">
        <f>'[1]第1週'!L41</f>
        <v> カレー</v>
      </c>
      <c r="K41" s="168"/>
      <c r="L41" s="51">
        <f>'[1]第1週'!R41:R52</f>
        <v>0</v>
      </c>
      <c r="M41" s="17"/>
      <c r="N41" s="17"/>
      <c r="O41" s="17"/>
      <c r="P41" s="17"/>
      <c r="Q41" s="17"/>
      <c r="R41" s="17"/>
      <c r="S41" s="17"/>
      <c r="T41" s="17"/>
      <c r="U41" s="17"/>
      <c r="V41" s="18"/>
    </row>
    <row r="42" spans="1:22" ht="18">
      <c r="A42" s="13"/>
      <c r="B42" s="176" t="str">
        <f>'[1]第4週'!B42</f>
        <v>＜魚を食べて脳を活性化＞</v>
      </c>
      <c r="C42" s="176"/>
      <c r="D42" s="176"/>
      <c r="E42" s="177"/>
      <c r="F42" s="175">
        <f>'[1]第4週'!F42</f>
        <v>0</v>
      </c>
      <c r="G42" s="176"/>
      <c r="H42" s="176"/>
      <c r="I42" s="177"/>
      <c r="J42" s="173">
        <f>'[1]第4週'!L42</f>
        <v>0</v>
      </c>
      <c r="K42" s="174">
        <f>'[1]第4週'!M42</f>
        <v>0</v>
      </c>
      <c r="L42" s="54"/>
      <c r="M42" s="147" t="s">
        <v>26</v>
      </c>
      <c r="N42" s="148"/>
      <c r="O42" s="148"/>
      <c r="P42" s="149"/>
      <c r="Q42" s="150"/>
      <c r="R42" s="151"/>
      <c r="S42" s="151"/>
      <c r="T42" s="151"/>
      <c r="U42" s="17"/>
      <c r="V42" s="18"/>
    </row>
    <row r="43" spans="1:22" ht="14.25">
      <c r="A43" s="13"/>
      <c r="B43" s="164">
        <f>'[1]第4週'!B43</f>
        <v>0</v>
      </c>
      <c r="C43" s="165"/>
      <c r="D43" s="165"/>
      <c r="E43" s="166"/>
      <c r="F43" s="185">
        <f>'[1]第4週'!F43</f>
        <v>0</v>
      </c>
      <c r="G43" s="165"/>
      <c r="H43" s="165"/>
      <c r="I43" s="166"/>
      <c r="J43" s="171">
        <f>'[1]第4週'!L43</f>
        <v>0</v>
      </c>
      <c r="K43" s="172">
        <f>'[1]第4週'!M43</f>
        <v>0</v>
      </c>
      <c r="L43" s="54"/>
      <c r="M43" s="152"/>
      <c r="N43" s="115"/>
      <c r="O43" s="115"/>
      <c r="P43" s="153"/>
      <c r="Q43" s="66"/>
      <c r="R43" s="66"/>
      <c r="S43" s="66"/>
      <c r="T43" s="66"/>
      <c r="U43" s="17"/>
      <c r="V43" s="18"/>
    </row>
    <row r="44" spans="1:22" ht="13.5" customHeight="1">
      <c r="A44" s="20">
        <f>'[1]第4週'!A44</f>
        <v>41421</v>
      </c>
      <c r="B44" s="176" t="str">
        <f>'[1]第4週'!B44</f>
        <v>いかフライ</v>
      </c>
      <c r="C44" s="176"/>
      <c r="D44" s="176"/>
      <c r="E44" s="177"/>
      <c r="F44" s="175">
        <f>'[1]第4週'!F44</f>
        <v>0</v>
      </c>
      <c r="G44" s="176"/>
      <c r="H44" s="176"/>
      <c r="I44" s="177"/>
      <c r="J44" s="68" t="str">
        <f>'[1]第1週'!L44</f>
        <v>ｶﾛﾘｰ</v>
      </c>
      <c r="K44" s="46">
        <f>'[1]第4週'!M44</f>
        <v>0</v>
      </c>
      <c r="L44" s="115" t="s">
        <v>27</v>
      </c>
      <c r="M44" s="115"/>
      <c r="N44" s="115"/>
      <c r="O44" s="115"/>
      <c r="P44" s="122"/>
      <c r="Q44" s="119"/>
      <c r="R44" s="119"/>
      <c r="S44" s="119"/>
      <c r="T44" s="119"/>
      <c r="U44" s="17"/>
      <c r="V44" s="18"/>
    </row>
    <row r="45" spans="1:22" ht="15">
      <c r="A45" s="13" t="s">
        <v>0</v>
      </c>
      <c r="B45" s="176" t="str">
        <f>'[1]第4週'!B45</f>
        <v>帆立フライ</v>
      </c>
      <c r="C45" s="176"/>
      <c r="D45" s="176"/>
      <c r="E45" s="177"/>
      <c r="F45" s="175">
        <f>'[1]第4週'!F45</f>
        <v>0</v>
      </c>
      <c r="G45" s="176"/>
      <c r="H45" s="176"/>
      <c r="I45" s="177"/>
      <c r="J45" s="21" t="str">
        <f>'[1]第1週'!L45</f>
        <v>脂質</v>
      </c>
      <c r="K45" s="22">
        <f>'[1]第4週'!M45</f>
        <v>0</v>
      </c>
      <c r="L45" s="115" t="s">
        <v>28</v>
      </c>
      <c r="M45" s="115"/>
      <c r="N45" s="63"/>
      <c r="O45" s="63"/>
      <c r="P45" s="122"/>
      <c r="Q45" s="120"/>
      <c r="R45" s="120"/>
      <c r="S45" s="120"/>
      <c r="T45" s="120"/>
      <c r="U45" s="17"/>
      <c r="V45" s="18"/>
    </row>
    <row r="46" spans="1:22" ht="14.25">
      <c r="A46" s="13"/>
      <c r="B46" s="176" t="str">
        <f>'[1]第4週'!B46</f>
        <v>　繊キャベツ</v>
      </c>
      <c r="C46" s="176"/>
      <c r="D46" s="176"/>
      <c r="E46" s="177"/>
      <c r="F46" s="175">
        <f>'[1]第4週'!F46</f>
        <v>0</v>
      </c>
      <c r="G46" s="176"/>
      <c r="H46" s="176"/>
      <c r="I46" s="177"/>
      <c r="J46" s="79" t="str">
        <f>'[1]第1週'!L46</f>
        <v>塩分</v>
      </c>
      <c r="K46" s="80">
        <f>'[1]第4週'!M46</f>
        <v>0</v>
      </c>
      <c r="L46" s="54"/>
      <c r="M46" s="152"/>
      <c r="N46" s="152" t="s">
        <v>29</v>
      </c>
      <c r="O46" s="113"/>
      <c r="P46" s="23"/>
      <c r="Q46" s="87" t="s">
        <v>30</v>
      </c>
      <c r="R46" s="154"/>
      <c r="S46" s="66"/>
      <c r="T46" s="66"/>
      <c r="U46" s="17"/>
      <c r="V46" s="18"/>
    </row>
    <row r="47" spans="1:22" ht="14.25">
      <c r="A47" s="84">
        <v>1</v>
      </c>
      <c r="B47" s="176" t="str">
        <f>'[1]第4週'!B47</f>
        <v>ケチャップソテー</v>
      </c>
      <c r="C47" s="176"/>
      <c r="D47" s="176"/>
      <c r="E47" s="177"/>
      <c r="F47" s="175">
        <f>'[1]第4週'!F47</f>
        <v>0</v>
      </c>
      <c r="G47" s="176"/>
      <c r="H47" s="176"/>
      <c r="I47" s="177"/>
      <c r="J47" s="196" t="str">
        <f>'[1]第4週'!L47</f>
        <v>丼物</v>
      </c>
      <c r="K47" s="195">
        <f>'[1]第4週'!M47</f>
        <v>0</v>
      </c>
      <c r="L47" s="54"/>
      <c r="M47" s="155"/>
      <c r="N47" s="156" t="s">
        <v>31</v>
      </c>
      <c r="O47" s="115"/>
      <c r="P47" s="23"/>
      <c r="Q47" s="157" t="s">
        <v>32</v>
      </c>
      <c r="R47" s="23"/>
      <c r="S47" s="158"/>
      <c r="T47" s="158"/>
      <c r="U47" s="17"/>
      <c r="V47" s="18"/>
    </row>
    <row r="48" spans="1:22" ht="15">
      <c r="A48" s="13" t="s">
        <v>1</v>
      </c>
      <c r="B48" s="176" t="str">
        <f>'[1]第4週'!B48</f>
        <v>ミニグリルチキン</v>
      </c>
      <c r="C48" s="176"/>
      <c r="D48" s="176"/>
      <c r="E48" s="177"/>
      <c r="F48" s="175">
        <f>'[1]第4週'!F48</f>
        <v>0</v>
      </c>
      <c r="G48" s="176"/>
      <c r="H48" s="176"/>
      <c r="I48" s="177"/>
      <c r="J48" s="173">
        <f>'[1]第4週'!L48</f>
        <v>0</v>
      </c>
      <c r="K48" s="174">
        <f>'[1]第4週'!M48</f>
        <v>0</v>
      </c>
      <c r="L48" s="54"/>
      <c r="M48" s="159"/>
      <c r="N48" s="142" t="s">
        <v>33</v>
      </c>
      <c r="O48" s="160"/>
      <c r="P48" s="23"/>
      <c r="Q48" s="161" t="s">
        <v>34</v>
      </c>
      <c r="R48" s="158"/>
      <c r="S48" s="158"/>
      <c r="T48" s="158"/>
      <c r="U48" s="17"/>
      <c r="V48" s="18"/>
    </row>
    <row r="49" spans="1:22" ht="15">
      <c r="A49" s="13" t="s">
        <v>35</v>
      </c>
      <c r="B49" s="176" t="str">
        <f>'[1]第4週'!B49</f>
        <v>金平煮</v>
      </c>
      <c r="C49" s="176"/>
      <c r="D49" s="176"/>
      <c r="E49" s="177"/>
      <c r="F49" s="175">
        <f>'[1]第4週'!F49</f>
        <v>0</v>
      </c>
      <c r="G49" s="176"/>
      <c r="H49" s="176"/>
      <c r="I49" s="177"/>
      <c r="J49" s="171">
        <f>'[1]第4週'!L49</f>
        <v>0</v>
      </c>
      <c r="K49" s="172">
        <f>'[1]第4週'!M49</f>
        <v>0</v>
      </c>
      <c r="L49" s="54"/>
      <c r="M49" s="162"/>
      <c r="N49" s="160"/>
      <c r="O49" s="160"/>
      <c r="P49" s="146"/>
      <c r="Q49" s="158"/>
      <c r="R49" s="23"/>
      <c r="S49" s="23"/>
      <c r="T49" s="23"/>
      <c r="U49" s="17"/>
      <c r="V49" s="18"/>
    </row>
    <row r="50" spans="1:22" ht="15">
      <c r="A50" s="29">
        <f>'[1]第1週'!A50</f>
        <v>41374</v>
      </c>
      <c r="B50" s="176" t="str">
        <f>'[1]第4週'!B50</f>
        <v>だし巻卵</v>
      </c>
      <c r="C50" s="176">
        <f>'[1]第1週'!C50</f>
        <v>0</v>
      </c>
      <c r="D50" s="30" t="str">
        <f>'[1]第1週'!D50</f>
        <v>ｶﾛﾘｰ</v>
      </c>
      <c r="E50" s="30">
        <f>'[1]第4週'!E50</f>
        <v>812</v>
      </c>
      <c r="F50" s="175">
        <f>'[1]第4週'!F50</f>
        <v>0</v>
      </c>
      <c r="G50" s="176">
        <f>'[1]第1週'!G50</f>
        <v>0</v>
      </c>
      <c r="H50" s="30" t="str">
        <f>'[1]第1週'!H50</f>
        <v>ｶﾛﾘｰ</v>
      </c>
      <c r="I50" s="30">
        <f>'[1]第4週'!I50</f>
        <v>0</v>
      </c>
      <c r="J50" s="68" t="str">
        <f>'[1]第1週'!L50</f>
        <v>ｶﾛﾘｰ</v>
      </c>
      <c r="K50" s="46">
        <f>'[1]第4週'!M50</f>
        <v>0</v>
      </c>
      <c r="L50" s="93" t="str">
        <f>'[1]第1週'!R51</f>
        <v>※</v>
      </c>
      <c r="M50" s="17" t="str">
        <f>'[1]第1週'!S51</f>
        <v>定食・丼物のカロリー表示には、御飯普通盛427kcalが含まれています。</v>
      </c>
      <c r="N50" s="17"/>
      <c r="O50" s="17"/>
      <c r="P50" s="17"/>
      <c r="Q50" s="17"/>
      <c r="R50" s="17"/>
      <c r="S50" s="17"/>
      <c r="T50" s="17"/>
      <c r="U50" s="17"/>
      <c r="V50" s="18"/>
    </row>
    <row r="51" spans="1:22" ht="15">
      <c r="A51" s="13" t="s">
        <v>36</v>
      </c>
      <c r="B51" s="176" t="str">
        <f>'[1]第4週'!B51</f>
        <v>ピリ辛胡瓜</v>
      </c>
      <c r="C51" s="176">
        <f>'[1]第1週'!C51</f>
        <v>0</v>
      </c>
      <c r="D51" s="30" t="str">
        <f>'[1]第1週'!D51</f>
        <v>脂質</v>
      </c>
      <c r="E51" s="30">
        <f>'[1]第4週'!E51</f>
        <v>22.6</v>
      </c>
      <c r="F51" s="175">
        <f>'[1]第4週'!F51</f>
        <v>0</v>
      </c>
      <c r="G51" s="176">
        <f>'[1]第1週'!G51</f>
        <v>0</v>
      </c>
      <c r="H51" s="30" t="str">
        <f>'[1]第1週'!H51</f>
        <v>脂質</v>
      </c>
      <c r="I51" s="30">
        <f>'[1]第4週'!I51</f>
        <v>0</v>
      </c>
      <c r="J51" s="21" t="str">
        <f>'[1]第1週'!L51</f>
        <v>脂質</v>
      </c>
      <c r="K51" s="22">
        <f>'[1]第4週'!M51</f>
        <v>0</v>
      </c>
      <c r="L51" s="54"/>
      <c r="M51" s="17"/>
      <c r="N51" s="17"/>
      <c r="O51" s="17"/>
      <c r="P51" s="17"/>
      <c r="Q51" s="17" t="str">
        <f>'[1]第1週'!AB51</f>
        <v>（大盛534kcal・小盛320kcal）</v>
      </c>
      <c r="R51" s="17"/>
      <c r="S51" s="17"/>
      <c r="T51" s="17"/>
      <c r="U51" s="17"/>
      <c r="V51" s="18"/>
    </row>
    <row r="52" spans="1:22" ht="14.25" thickBot="1">
      <c r="A52" s="35"/>
      <c r="B52" s="181">
        <f>'[1]第4週'!B52</f>
        <v>0</v>
      </c>
      <c r="C52" s="181">
        <f>'[1]第1週'!C52</f>
        <v>0</v>
      </c>
      <c r="D52" s="37" t="str">
        <f>'[1]第1週'!D52</f>
        <v>塩分</v>
      </c>
      <c r="E52" s="37">
        <f>'[1]第4週'!E52</f>
        <v>3</v>
      </c>
      <c r="F52" s="184">
        <f>'[1]第4週'!F52</f>
        <v>0</v>
      </c>
      <c r="G52" s="181">
        <f>'[1]第1週'!G52</f>
        <v>0</v>
      </c>
      <c r="H52" s="37" t="str">
        <f>'[1]第1週'!H52</f>
        <v>塩分</v>
      </c>
      <c r="I52" s="37">
        <f>'[1]第4週'!I52</f>
        <v>0</v>
      </c>
      <c r="J52" s="50" t="str">
        <f>'[1]第1週'!L52</f>
        <v>塩分</v>
      </c>
      <c r="K52" s="49">
        <f>'[1]第4週'!M52</f>
        <v>0</v>
      </c>
      <c r="L52" s="94"/>
      <c r="M52" s="95" t="str">
        <f>'[1]第1週'!X52</f>
        <v>※材料入手の関係で献立が一部変わることがございますが、ご了承ください。</v>
      </c>
      <c r="N52" s="95"/>
      <c r="O52" s="95"/>
      <c r="P52" s="95"/>
      <c r="Q52" s="95"/>
      <c r="R52" s="95"/>
      <c r="S52" s="95"/>
      <c r="T52" s="95"/>
      <c r="U52" s="95"/>
      <c r="V52" s="96"/>
    </row>
    <row r="53" spans="3:13" ht="13.5">
      <c r="C53" s="2">
        <f>'[1]第1週'!C53</f>
        <v>0</v>
      </c>
      <c r="D53" s="2">
        <f>'[1]第1週'!D53</f>
        <v>0</v>
      </c>
      <c r="E53" s="2">
        <f>'[1]第1週'!E53</f>
        <v>0</v>
      </c>
      <c r="F53" s="2">
        <f>'[1]第1週'!F53</f>
        <v>0</v>
      </c>
      <c r="G53" s="2">
        <f>'[1]第1週'!G53</f>
        <v>0</v>
      </c>
      <c r="H53" s="2">
        <f>'[1]第1週'!H53</f>
        <v>0</v>
      </c>
      <c r="I53" s="2">
        <f>'[1]第1週'!I53</f>
        <v>0</v>
      </c>
      <c r="J53" s="2">
        <f>'[1]第1週'!J53</f>
        <v>0</v>
      </c>
      <c r="K53" s="2">
        <f>'[1]第1週'!K53</f>
        <v>0</v>
      </c>
      <c r="L53" s="2">
        <f>'[1]第1週'!Q53</f>
        <v>0</v>
      </c>
      <c r="M53" s="2">
        <f>'[1]第1週'!R53</f>
        <v>0</v>
      </c>
    </row>
    <row r="54" spans="3:13" ht="13.5">
      <c r="C54" s="2">
        <f>'[1]第1週'!C54</f>
        <v>0</v>
      </c>
      <c r="D54" s="2">
        <f>'[1]第1週'!D54</f>
        <v>0</v>
      </c>
      <c r="E54" s="2">
        <f>'[1]第1週'!E54</f>
        <v>0</v>
      </c>
      <c r="F54" s="2">
        <f>'[1]第1週'!F54</f>
        <v>0</v>
      </c>
      <c r="G54" s="2">
        <f>'[1]第1週'!G54</f>
        <v>0</v>
      </c>
      <c r="H54" s="2">
        <f>'[1]第1週'!H54</f>
        <v>0</v>
      </c>
      <c r="I54" s="2">
        <f>'[1]第1週'!I54</f>
        <v>0</v>
      </c>
      <c r="J54" s="2">
        <f>'[1]第1週'!J54</f>
        <v>0</v>
      </c>
      <c r="K54" s="2">
        <f>'[1]第1週'!K54</f>
        <v>0</v>
      </c>
      <c r="L54" s="2">
        <f>'[1]第1週'!Q54</f>
        <v>0</v>
      </c>
      <c r="M54" s="2">
        <f>'[1]第1週'!R54</f>
        <v>0</v>
      </c>
    </row>
    <row r="55" spans="3:13" ht="13.5">
      <c r="C55" s="2">
        <f>'[1]第1週'!C55</f>
        <v>0</v>
      </c>
      <c r="D55" s="2">
        <f>'[1]第1週'!D55</f>
        <v>0</v>
      </c>
      <c r="E55" s="2">
        <f>'[1]第1週'!E55</f>
        <v>0</v>
      </c>
      <c r="F55" s="2">
        <f>'[1]第1週'!F55</f>
        <v>0</v>
      </c>
      <c r="G55" s="2">
        <f>'[1]第1週'!G55</f>
        <v>0</v>
      </c>
      <c r="H55" s="2">
        <f>'[1]第1週'!H55</f>
        <v>0</v>
      </c>
      <c r="I55" s="2">
        <f>'[1]第1週'!I55</f>
        <v>0</v>
      </c>
      <c r="J55" s="2">
        <f>'[1]第1週'!J55</f>
        <v>0</v>
      </c>
      <c r="K55" s="2">
        <f>'[1]第1週'!K55</f>
        <v>0</v>
      </c>
      <c r="L55" s="2">
        <f>'[1]第1週'!Q55</f>
        <v>0</v>
      </c>
      <c r="M55" s="2">
        <f>'[1]第1週'!R55</f>
        <v>0</v>
      </c>
    </row>
    <row r="56" spans="3:13" ht="13.5">
      <c r="C56" s="2">
        <f>'[1]第1週'!C56</f>
        <v>0</v>
      </c>
      <c r="D56" s="2">
        <f>'[1]第1週'!D56</f>
        <v>0</v>
      </c>
      <c r="E56" s="2">
        <f>'[1]第1週'!E56</f>
        <v>0</v>
      </c>
      <c r="F56" s="2">
        <f>'[1]第1週'!F56</f>
        <v>0</v>
      </c>
      <c r="G56" s="2">
        <f>'[1]第1週'!G56</f>
        <v>0</v>
      </c>
      <c r="H56" s="2">
        <f>'[1]第1週'!H56</f>
        <v>0</v>
      </c>
      <c r="I56" s="2">
        <f>'[1]第1週'!I56</f>
        <v>0</v>
      </c>
      <c r="J56" s="2">
        <f>'[1]第1週'!J56</f>
        <v>0</v>
      </c>
      <c r="K56" s="2">
        <f>'[1]第1週'!K56</f>
        <v>0</v>
      </c>
      <c r="L56" s="2">
        <f>'[1]第1週'!Q56</f>
        <v>0</v>
      </c>
      <c r="M56" s="2">
        <f>'[1]第1週'!R56</f>
        <v>0</v>
      </c>
    </row>
    <row r="57" spans="3:13" ht="13.5">
      <c r="C57" s="2">
        <f>'[1]第1週'!C57</f>
        <v>0</v>
      </c>
      <c r="D57" s="2">
        <f>'[1]第1週'!D57</f>
        <v>0</v>
      </c>
      <c r="E57" s="2">
        <f>'[1]第1週'!E57</f>
        <v>0</v>
      </c>
      <c r="F57" s="2">
        <f>'[1]第1週'!F57</f>
        <v>0</v>
      </c>
      <c r="G57" s="2">
        <f>'[1]第1週'!G57</f>
        <v>0</v>
      </c>
      <c r="H57" s="2">
        <f>'[1]第1週'!H57</f>
        <v>0</v>
      </c>
      <c r="I57" s="2">
        <f>'[1]第1週'!I57</f>
        <v>0</v>
      </c>
      <c r="J57" s="2">
        <f>'[1]第1週'!J57</f>
        <v>0</v>
      </c>
      <c r="K57" s="2">
        <f>'[1]第1週'!K57</f>
        <v>0</v>
      </c>
      <c r="L57" s="2">
        <f>'[1]第1週'!Q57</f>
        <v>0</v>
      </c>
      <c r="M57" s="2">
        <f>'[1]第1週'!R57</f>
        <v>0</v>
      </c>
    </row>
    <row r="58" spans="3:13" ht="13.5">
      <c r="C58" s="2">
        <f>'[1]第1週'!C58</f>
        <v>0</v>
      </c>
      <c r="D58" s="2">
        <f>'[1]第1週'!D58</f>
        <v>0</v>
      </c>
      <c r="E58" s="2">
        <f>'[1]第1週'!E58</f>
        <v>0</v>
      </c>
      <c r="F58" s="2">
        <f>'[1]第1週'!F58</f>
        <v>0</v>
      </c>
      <c r="G58" s="2">
        <f>'[1]第1週'!G58</f>
        <v>0</v>
      </c>
      <c r="H58" s="2">
        <f>'[1]第1週'!H58</f>
        <v>0</v>
      </c>
      <c r="I58" s="2">
        <f>'[1]第1週'!I58</f>
        <v>0</v>
      </c>
      <c r="J58" s="2">
        <f>'[1]第1週'!J58</f>
        <v>0</v>
      </c>
      <c r="K58" s="2">
        <f>'[1]第1週'!K58</f>
        <v>0</v>
      </c>
      <c r="L58" s="2">
        <f>'[1]第1週'!Q58</f>
        <v>0</v>
      </c>
      <c r="M58" s="2">
        <f>'[1]第1週'!R58</f>
        <v>0</v>
      </c>
    </row>
    <row r="59" spans="3:13" ht="13.5">
      <c r="C59" s="2">
        <f>'[1]第1週'!C59</f>
        <v>0</v>
      </c>
      <c r="D59" s="2">
        <f>'[1]第1週'!D59</f>
        <v>0</v>
      </c>
      <c r="E59" s="2">
        <f>'[1]第1週'!E59</f>
        <v>0</v>
      </c>
      <c r="F59" s="2">
        <f>'[1]第1週'!F59</f>
        <v>0</v>
      </c>
      <c r="G59" s="2">
        <f>'[1]第1週'!G59</f>
        <v>0</v>
      </c>
      <c r="H59" s="2">
        <f>'[1]第1週'!H59</f>
        <v>0</v>
      </c>
      <c r="I59" s="2">
        <f>'[1]第1週'!I59</f>
        <v>0</v>
      </c>
      <c r="J59" s="2">
        <f>'[1]第1週'!J59</f>
        <v>0</v>
      </c>
      <c r="K59" s="2">
        <f>'[1]第1週'!K59</f>
        <v>0</v>
      </c>
      <c r="L59" s="2">
        <f>'[1]第1週'!Q59</f>
        <v>0</v>
      </c>
      <c r="M59" s="2">
        <f>'[1]第1週'!R59</f>
        <v>0</v>
      </c>
    </row>
    <row r="60" spans="3:13" ht="13.5">
      <c r="C60" s="2">
        <f>'[1]第1週'!C60</f>
        <v>0</v>
      </c>
      <c r="D60" s="2">
        <f>'[1]第1週'!D60</f>
        <v>0</v>
      </c>
      <c r="E60" s="2">
        <f>'[1]第1週'!E60</f>
        <v>0</v>
      </c>
      <c r="F60" s="2">
        <f>'[1]第1週'!F60</f>
        <v>0</v>
      </c>
      <c r="G60" s="2">
        <f>'[1]第1週'!G60</f>
        <v>0</v>
      </c>
      <c r="H60" s="2">
        <f>'[1]第1週'!H60</f>
        <v>0</v>
      </c>
      <c r="I60" s="2">
        <f>'[1]第1週'!I60</f>
        <v>0</v>
      </c>
      <c r="J60" s="2">
        <f>'[1]第1週'!J60</f>
        <v>0</v>
      </c>
      <c r="K60" s="2">
        <f>'[1]第1週'!K60</f>
        <v>0</v>
      </c>
      <c r="L60" s="2">
        <f>'[1]第1週'!Q60</f>
        <v>0</v>
      </c>
      <c r="M60" s="2">
        <f>'[1]第1週'!R60</f>
        <v>0</v>
      </c>
    </row>
    <row r="61" spans="3:13" ht="13.5">
      <c r="C61" s="2">
        <f>'[1]第1週'!C61</f>
        <v>0</v>
      </c>
      <c r="D61" s="2">
        <f>'[1]第1週'!D61</f>
        <v>0</v>
      </c>
      <c r="E61" s="2">
        <f>'[1]第1週'!E61</f>
        <v>0</v>
      </c>
      <c r="F61" s="2">
        <f>'[1]第1週'!F61</f>
        <v>0</v>
      </c>
      <c r="G61" s="2">
        <f>'[1]第1週'!G61</f>
        <v>0</v>
      </c>
      <c r="H61" s="2">
        <f>'[1]第1週'!H61</f>
        <v>0</v>
      </c>
      <c r="I61" s="2">
        <f>'[1]第1週'!I61</f>
        <v>0</v>
      </c>
      <c r="J61" s="2">
        <f>'[1]第1週'!J61</f>
        <v>0</v>
      </c>
      <c r="K61" s="2">
        <f>'[1]第1週'!K61</f>
        <v>0</v>
      </c>
      <c r="L61" s="2">
        <f>'[1]第1週'!Q61</f>
        <v>0</v>
      </c>
      <c r="M61" s="2">
        <f>'[1]第1週'!R61</f>
        <v>0</v>
      </c>
    </row>
    <row r="62" spans="3:13" ht="13.5">
      <c r="C62" s="2">
        <f>'[1]第1週'!C62</f>
        <v>0</v>
      </c>
      <c r="D62" s="2">
        <f>'[1]第1週'!D62</f>
        <v>0</v>
      </c>
      <c r="E62" s="2">
        <f>'[1]第1週'!E62</f>
        <v>0</v>
      </c>
      <c r="F62" s="2">
        <f>'[1]第1週'!F62</f>
        <v>0</v>
      </c>
      <c r="G62" s="2">
        <f>'[1]第1週'!G62</f>
        <v>0</v>
      </c>
      <c r="H62" s="2">
        <f>'[1]第1週'!H62</f>
        <v>0</v>
      </c>
      <c r="I62" s="2">
        <f>'[1]第1週'!I62</f>
        <v>0</v>
      </c>
      <c r="J62" s="2">
        <f>'[1]第1週'!J62</f>
        <v>0</v>
      </c>
      <c r="K62" s="2">
        <f>'[1]第1週'!K62</f>
        <v>0</v>
      </c>
      <c r="L62" s="2">
        <f>'[1]第1週'!Q62</f>
        <v>0</v>
      </c>
      <c r="M62" s="2">
        <f>'[1]第1週'!R62</f>
        <v>0</v>
      </c>
    </row>
    <row r="63" spans="3:13" ht="13.5">
      <c r="C63" s="2">
        <f>'[1]第1週'!C63</f>
        <v>0</v>
      </c>
      <c r="D63" s="2">
        <f>'[1]第1週'!D63</f>
        <v>0</v>
      </c>
      <c r="E63" s="2">
        <f>'[1]第1週'!E63</f>
        <v>0</v>
      </c>
      <c r="F63" s="2">
        <f>'[1]第1週'!F63</f>
        <v>0</v>
      </c>
      <c r="G63" s="2">
        <f>'[1]第1週'!G63</f>
        <v>0</v>
      </c>
      <c r="H63" s="2">
        <f>'[1]第1週'!H63</f>
        <v>0</v>
      </c>
      <c r="I63" s="2">
        <f>'[1]第1週'!I63</f>
        <v>0</v>
      </c>
      <c r="J63" s="2">
        <f>'[1]第1週'!J63</f>
        <v>0</v>
      </c>
      <c r="K63" s="2">
        <f>'[1]第1週'!K63</f>
        <v>0</v>
      </c>
      <c r="L63" s="2">
        <f>'[1]第1週'!Q63</f>
        <v>0</v>
      </c>
      <c r="M63" s="2">
        <f>'[1]第1週'!R63</f>
        <v>0</v>
      </c>
    </row>
    <row r="64" spans="3:13" ht="13.5">
      <c r="C64" s="2">
        <f>'[1]第1週'!C64</f>
        <v>0</v>
      </c>
      <c r="D64" s="2">
        <f>'[1]第1週'!D64</f>
        <v>0</v>
      </c>
      <c r="E64" s="2">
        <f>'[1]第1週'!E64</f>
        <v>0</v>
      </c>
      <c r="F64" s="2">
        <f>'[1]第1週'!F64</f>
        <v>0</v>
      </c>
      <c r="G64" s="2">
        <f>'[1]第1週'!G64</f>
        <v>0</v>
      </c>
      <c r="H64" s="2">
        <f>'[1]第1週'!H64</f>
        <v>0</v>
      </c>
      <c r="I64" s="2">
        <f>'[1]第1週'!I64</f>
        <v>0</v>
      </c>
      <c r="J64" s="2">
        <f>'[1]第1週'!J64</f>
        <v>0</v>
      </c>
      <c r="K64" s="2">
        <f>'[1]第1週'!K64</f>
        <v>0</v>
      </c>
      <c r="L64" s="2">
        <f>'[1]第1週'!Q64</f>
        <v>0</v>
      </c>
      <c r="M64" s="2">
        <f>'[1]第1週'!R64</f>
        <v>0</v>
      </c>
    </row>
    <row r="65" spans="3:13" ht="13.5">
      <c r="C65" s="2">
        <f>'[1]第1週'!C65</f>
        <v>0</v>
      </c>
      <c r="D65" s="2">
        <f>'[1]第1週'!D65</f>
        <v>0</v>
      </c>
      <c r="E65" s="2">
        <f>'[1]第1週'!E65</f>
        <v>0</v>
      </c>
      <c r="F65" s="2">
        <f>'[1]第1週'!F65</f>
        <v>0</v>
      </c>
      <c r="G65" s="2">
        <f>'[1]第1週'!G65</f>
        <v>0</v>
      </c>
      <c r="H65" s="2">
        <f>'[1]第1週'!H65</f>
        <v>0</v>
      </c>
      <c r="I65" s="2">
        <f>'[1]第1週'!I65</f>
        <v>0</v>
      </c>
      <c r="J65" s="2">
        <f>'[1]第1週'!J65</f>
        <v>0</v>
      </c>
      <c r="K65" s="2">
        <f>'[1]第1週'!K65</f>
        <v>0</v>
      </c>
      <c r="L65" s="2">
        <f>'[1]第1週'!Q65</f>
        <v>0</v>
      </c>
      <c r="M65" s="2">
        <f>'[1]第1週'!R65</f>
        <v>0</v>
      </c>
    </row>
    <row r="66" spans="3:13" ht="13.5">
      <c r="C66" s="2">
        <f>'[1]第1週'!C66</f>
        <v>0</v>
      </c>
      <c r="D66" s="2">
        <f>'[1]第1週'!D66</f>
        <v>0</v>
      </c>
      <c r="E66" s="2">
        <f>'[1]第1週'!E66</f>
        <v>0</v>
      </c>
      <c r="F66" s="2">
        <f>'[1]第1週'!F66</f>
        <v>0</v>
      </c>
      <c r="G66" s="2">
        <f>'[1]第1週'!G66</f>
        <v>0</v>
      </c>
      <c r="H66" s="2">
        <f>'[1]第1週'!H66</f>
        <v>0</v>
      </c>
      <c r="I66" s="2">
        <f>'[1]第1週'!I66</f>
        <v>0</v>
      </c>
      <c r="J66" s="2">
        <f>'[1]第1週'!J66</f>
        <v>0</v>
      </c>
      <c r="K66" s="2">
        <f>'[1]第1週'!K66</f>
        <v>0</v>
      </c>
      <c r="L66" s="2">
        <f>'[1]第1週'!Q66</f>
        <v>0</v>
      </c>
      <c r="M66" s="2">
        <f>'[1]第1週'!R66</f>
        <v>0</v>
      </c>
    </row>
    <row r="67" spans="3:13" ht="13.5">
      <c r="C67" s="2">
        <f>'[1]第1週'!C67</f>
        <v>0</v>
      </c>
      <c r="D67" s="2">
        <f>'[1]第1週'!D67</f>
        <v>0</v>
      </c>
      <c r="E67" s="2">
        <f>'[1]第1週'!E67</f>
        <v>0</v>
      </c>
      <c r="F67" s="2">
        <f>'[1]第1週'!F67</f>
        <v>0</v>
      </c>
      <c r="G67" s="2">
        <f>'[1]第1週'!G67</f>
        <v>0</v>
      </c>
      <c r="H67" s="2">
        <f>'[1]第1週'!H67</f>
        <v>0</v>
      </c>
      <c r="I67" s="2">
        <f>'[1]第1週'!I67</f>
        <v>0</v>
      </c>
      <c r="J67" s="2">
        <f>'[1]第1週'!J67</f>
        <v>0</v>
      </c>
      <c r="K67" s="2">
        <f>'[1]第1週'!K67</f>
        <v>0</v>
      </c>
      <c r="L67" s="2">
        <f>'[1]第1週'!Q67</f>
        <v>0</v>
      </c>
      <c r="M67" s="2">
        <f>'[1]第1週'!R67</f>
        <v>0</v>
      </c>
    </row>
  </sheetData>
  <mergeCells count="200">
    <mergeCell ref="Q22:T22"/>
    <mergeCell ref="Q23:T23"/>
    <mergeCell ref="Q24:T24"/>
    <mergeCell ref="Q13:T13"/>
    <mergeCell ref="F10:I10"/>
    <mergeCell ref="F11:I11"/>
    <mergeCell ref="F12:I12"/>
    <mergeCell ref="F13:I13"/>
    <mergeCell ref="F6:I6"/>
    <mergeCell ref="F7:I7"/>
    <mergeCell ref="F8:I8"/>
    <mergeCell ref="F9:I9"/>
    <mergeCell ref="U5:V5"/>
    <mergeCell ref="U17:V17"/>
    <mergeCell ref="U29:V29"/>
    <mergeCell ref="U11:V11"/>
    <mergeCell ref="U23:V23"/>
    <mergeCell ref="U7:V7"/>
    <mergeCell ref="U19:V19"/>
    <mergeCell ref="U6:V6"/>
    <mergeCell ref="U12:V12"/>
    <mergeCell ref="U13:V13"/>
    <mergeCell ref="Q9:T9"/>
    <mergeCell ref="J36:K36"/>
    <mergeCell ref="J41:K41"/>
    <mergeCell ref="J35:K35"/>
    <mergeCell ref="J12:K12"/>
    <mergeCell ref="J13:K13"/>
    <mergeCell ref="J19:K19"/>
    <mergeCell ref="J37:K37"/>
    <mergeCell ref="Q38:R38"/>
    <mergeCell ref="Q39:R39"/>
    <mergeCell ref="M39:N39"/>
    <mergeCell ref="Q25:T25"/>
    <mergeCell ref="J5:K5"/>
    <mergeCell ref="J17:K17"/>
    <mergeCell ref="J29:K29"/>
    <mergeCell ref="Q21:T21"/>
    <mergeCell ref="Q16:R16"/>
    <mergeCell ref="Q6:T6"/>
    <mergeCell ref="Q7:T7"/>
    <mergeCell ref="Q8:T8"/>
    <mergeCell ref="J23:K23"/>
    <mergeCell ref="U31:V31"/>
    <mergeCell ref="U36:V36"/>
    <mergeCell ref="U37:V37"/>
    <mergeCell ref="U35:V35"/>
    <mergeCell ref="U24:V24"/>
    <mergeCell ref="U25:V25"/>
    <mergeCell ref="U30:V30"/>
    <mergeCell ref="Q28:R28"/>
    <mergeCell ref="U18:V18"/>
    <mergeCell ref="J49:K49"/>
    <mergeCell ref="J30:K30"/>
    <mergeCell ref="J31:K31"/>
    <mergeCell ref="J42:K42"/>
    <mergeCell ref="J43:K43"/>
    <mergeCell ref="Q37:T37"/>
    <mergeCell ref="J24:K24"/>
    <mergeCell ref="J25:K25"/>
    <mergeCell ref="M38:N38"/>
    <mergeCell ref="M40:N40"/>
    <mergeCell ref="N17:P17"/>
    <mergeCell ref="N29:P29"/>
    <mergeCell ref="M35:P35"/>
    <mergeCell ref="M36:P36"/>
    <mergeCell ref="M37:P37"/>
    <mergeCell ref="M27:N27"/>
    <mergeCell ref="M28:N28"/>
    <mergeCell ref="M31:P31"/>
    <mergeCell ref="M32:P32"/>
    <mergeCell ref="M20:P20"/>
    <mergeCell ref="M21:P21"/>
    <mergeCell ref="M22:P22"/>
    <mergeCell ref="M26:N26"/>
    <mergeCell ref="M23:P23"/>
    <mergeCell ref="M24:P24"/>
    <mergeCell ref="F50:G50"/>
    <mergeCell ref="F40:G40"/>
    <mergeCell ref="M25:P25"/>
    <mergeCell ref="F14:G14"/>
    <mergeCell ref="F15:G15"/>
    <mergeCell ref="F16:G16"/>
    <mergeCell ref="M33:P33"/>
    <mergeCell ref="M34:P34"/>
    <mergeCell ref="M30:P30"/>
    <mergeCell ref="M19:P19"/>
    <mergeCell ref="F52:G52"/>
    <mergeCell ref="F49:I49"/>
    <mergeCell ref="F33:I33"/>
    <mergeCell ref="F34:I34"/>
    <mergeCell ref="F51:G51"/>
    <mergeCell ref="F44:I44"/>
    <mergeCell ref="F45:I45"/>
    <mergeCell ref="F43:I43"/>
    <mergeCell ref="F38:G38"/>
    <mergeCell ref="F39:G39"/>
    <mergeCell ref="J48:K48"/>
    <mergeCell ref="F48:I48"/>
    <mergeCell ref="F35:I35"/>
    <mergeCell ref="F46:I46"/>
    <mergeCell ref="F47:I47"/>
    <mergeCell ref="F36:I36"/>
    <mergeCell ref="F37:I37"/>
    <mergeCell ref="F42:I42"/>
    <mergeCell ref="J47:K47"/>
    <mergeCell ref="G5:I5"/>
    <mergeCell ref="G29:I29"/>
    <mergeCell ref="G41:I41"/>
    <mergeCell ref="F18:I18"/>
    <mergeCell ref="F19:I19"/>
    <mergeCell ref="F20:I20"/>
    <mergeCell ref="F21:I21"/>
    <mergeCell ref="F22:I22"/>
    <mergeCell ref="F23:I23"/>
    <mergeCell ref="F24:I24"/>
    <mergeCell ref="B51:C51"/>
    <mergeCell ref="B52:C52"/>
    <mergeCell ref="C5:E5"/>
    <mergeCell ref="C17:E17"/>
    <mergeCell ref="C29:E29"/>
    <mergeCell ref="C41:E41"/>
    <mergeCell ref="B27:C27"/>
    <mergeCell ref="B6:E6"/>
    <mergeCell ref="B46:E46"/>
    <mergeCell ref="B7:E7"/>
    <mergeCell ref="B38:C38"/>
    <mergeCell ref="B47:E47"/>
    <mergeCell ref="B48:E48"/>
    <mergeCell ref="B42:E42"/>
    <mergeCell ref="B43:E43"/>
    <mergeCell ref="B44:E44"/>
    <mergeCell ref="B45:E45"/>
    <mergeCell ref="B39:C39"/>
    <mergeCell ref="B33:E33"/>
    <mergeCell ref="B34:E34"/>
    <mergeCell ref="B26:C26"/>
    <mergeCell ref="B11:E11"/>
    <mergeCell ref="B12:E12"/>
    <mergeCell ref="B13:E13"/>
    <mergeCell ref="B20:E20"/>
    <mergeCell ref="B19:E19"/>
    <mergeCell ref="B15:C15"/>
    <mergeCell ref="B18:E18"/>
    <mergeCell ref="R5:T5"/>
    <mergeCell ref="R17:T17"/>
    <mergeCell ref="J18:K18"/>
    <mergeCell ref="J11:K11"/>
    <mergeCell ref="N5:P5"/>
    <mergeCell ref="M6:P6"/>
    <mergeCell ref="M18:P18"/>
    <mergeCell ref="M14:N14"/>
    <mergeCell ref="M15:N15"/>
    <mergeCell ref="M16:N16"/>
    <mergeCell ref="B32:E32"/>
    <mergeCell ref="B28:C28"/>
    <mergeCell ref="B31:E31"/>
    <mergeCell ref="F25:I25"/>
    <mergeCell ref="F30:I30"/>
    <mergeCell ref="F31:I31"/>
    <mergeCell ref="F32:I32"/>
    <mergeCell ref="F27:G27"/>
    <mergeCell ref="F28:G28"/>
    <mergeCell ref="F26:G26"/>
    <mergeCell ref="Q10:T10"/>
    <mergeCell ref="Q11:T11"/>
    <mergeCell ref="Q12:T12"/>
    <mergeCell ref="Q32:T32"/>
    <mergeCell ref="Q27:R27"/>
    <mergeCell ref="Q18:T18"/>
    <mergeCell ref="Q19:T19"/>
    <mergeCell ref="Q20:T20"/>
    <mergeCell ref="Q14:R14"/>
    <mergeCell ref="Q15:R15"/>
    <mergeCell ref="B8:E8"/>
    <mergeCell ref="B9:E9"/>
    <mergeCell ref="B10:E10"/>
    <mergeCell ref="B23:E23"/>
    <mergeCell ref="B21:E21"/>
    <mergeCell ref="B16:C16"/>
    <mergeCell ref="M7:P7"/>
    <mergeCell ref="B50:C50"/>
    <mergeCell ref="Q33:T33"/>
    <mergeCell ref="R29:T29"/>
    <mergeCell ref="Q30:T30"/>
    <mergeCell ref="Q34:T34"/>
    <mergeCell ref="Q35:T35"/>
    <mergeCell ref="Q36:T36"/>
    <mergeCell ref="B35:E35"/>
    <mergeCell ref="B36:E36"/>
    <mergeCell ref="B49:E49"/>
    <mergeCell ref="B14:C14"/>
    <mergeCell ref="Q31:T31"/>
    <mergeCell ref="B22:E22"/>
    <mergeCell ref="B37:E37"/>
    <mergeCell ref="Q26:R26"/>
    <mergeCell ref="G17:I17"/>
    <mergeCell ref="B24:E24"/>
    <mergeCell ref="B25:E25"/>
    <mergeCell ref="B30:E30"/>
  </mergeCells>
  <printOptions/>
  <pageMargins left="0.77" right="0.75" top="0.27" bottom="0.24" header="0.27" footer="0.21"/>
  <pageSetup horizontalDpi="600" verticalDpi="600" orientation="landscape"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kashimafood</dc:creator>
  <cp:keywords/>
  <dc:description/>
  <cp:lastModifiedBy>natural</cp:lastModifiedBy>
  <dcterms:created xsi:type="dcterms:W3CDTF">2013-03-25T00:20:42Z</dcterms:created>
  <dcterms:modified xsi:type="dcterms:W3CDTF">2013-04-01T14:44:48Z</dcterms:modified>
  <cp:category/>
  <cp:version/>
  <cp:contentType/>
  <cp:contentStatus/>
</cp:coreProperties>
</file>